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узнецова\Desktop\Примерное меню\Октябрь 2 часть\"/>
    </mc:Choice>
  </mc:AlternateContent>
  <xr:revisionPtr revIDLastSave="0" documentId="13_ncr:1_{86988421-4C24-412C-87F1-EA98ADC05DA2}" xr6:coauthVersionLast="47" xr6:coauthVersionMax="47" xr10:uidLastSave="{00000000-0000-0000-0000-000000000000}"/>
  <bookViews>
    <workbookView xWindow="-120" yWindow="-120" windowWidth="20700" windowHeight="11160" tabRatio="0" xr2:uid="{00000000-000D-0000-FFFF-FFFF00000000}"/>
  </bookViews>
  <sheets>
    <sheet name="TDSheet" sheetId="1" r:id="rId1"/>
  </sheets>
  <definedNames>
    <definedName name="_xlnm.Print_Area" localSheetId="0">TDSheet!$A$1:$J$328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1" i="1" l="1"/>
  <c r="G321" i="1"/>
  <c r="G322" i="1" s="1"/>
  <c r="H321" i="1"/>
  <c r="I321" i="1"/>
  <c r="I322" i="1" s="1"/>
  <c r="E321" i="1"/>
  <c r="E322" i="1" s="1"/>
  <c r="F322" i="1"/>
  <c r="H322" i="1"/>
  <c r="F308" i="1"/>
  <c r="G308" i="1"/>
  <c r="H308" i="1"/>
  <c r="I308" i="1"/>
  <c r="F238" i="1"/>
  <c r="G238" i="1"/>
  <c r="H238" i="1"/>
  <c r="I238" i="1"/>
  <c r="F255" i="1"/>
  <c r="G255" i="1"/>
  <c r="H255" i="1"/>
  <c r="I255" i="1"/>
  <c r="E255" i="1"/>
  <c r="I80" i="1"/>
  <c r="F48" i="1" l="1"/>
  <c r="G48" i="1"/>
  <c r="H48" i="1"/>
  <c r="I48" i="1"/>
  <c r="F34" i="1"/>
  <c r="G34" i="1"/>
  <c r="H34" i="1"/>
  <c r="I33" i="1"/>
  <c r="I34" i="1" s="1"/>
  <c r="E34" i="1" l="1"/>
  <c r="F15" i="1"/>
  <c r="G15" i="1"/>
  <c r="H15" i="1"/>
  <c r="E15" i="1"/>
  <c r="F18" i="1"/>
  <c r="G18" i="1"/>
  <c r="H18" i="1"/>
  <c r="E18" i="1"/>
  <c r="F24" i="1"/>
  <c r="G24" i="1"/>
  <c r="H24" i="1"/>
  <c r="I24" i="1"/>
  <c r="I35" i="1" s="1"/>
  <c r="E24" i="1"/>
  <c r="F28" i="1"/>
  <c r="F35" i="1" s="1"/>
  <c r="G28" i="1"/>
  <c r="G35" i="1" s="1"/>
  <c r="H28" i="1"/>
  <c r="E28" i="1"/>
  <c r="F45" i="1"/>
  <c r="G45" i="1"/>
  <c r="H45" i="1"/>
  <c r="E45" i="1"/>
  <c r="E48" i="1"/>
  <c r="F55" i="1"/>
  <c r="G55" i="1"/>
  <c r="H55" i="1"/>
  <c r="I55" i="1"/>
  <c r="E55" i="1"/>
  <c r="F59" i="1"/>
  <c r="G59" i="1"/>
  <c r="H59" i="1"/>
  <c r="E59" i="1"/>
  <c r="F66" i="1"/>
  <c r="F67" i="1" s="1"/>
  <c r="G66" i="1"/>
  <c r="H66" i="1"/>
  <c r="I66" i="1"/>
  <c r="E66" i="1"/>
  <c r="F77" i="1"/>
  <c r="G77" i="1"/>
  <c r="H77" i="1"/>
  <c r="E77" i="1"/>
  <c r="F80" i="1"/>
  <c r="G80" i="1"/>
  <c r="H80" i="1"/>
  <c r="E80" i="1"/>
  <c r="F88" i="1"/>
  <c r="G88" i="1"/>
  <c r="H88" i="1"/>
  <c r="I88" i="1"/>
  <c r="E88" i="1"/>
  <c r="F92" i="1"/>
  <c r="G92" i="1"/>
  <c r="H92" i="1"/>
  <c r="I92" i="1"/>
  <c r="E92" i="1"/>
  <c r="F98" i="1"/>
  <c r="G98" i="1"/>
  <c r="H98" i="1"/>
  <c r="I98" i="1"/>
  <c r="E98" i="1"/>
  <c r="F109" i="1"/>
  <c r="G109" i="1"/>
  <c r="H109" i="1"/>
  <c r="E109" i="1"/>
  <c r="F112" i="1"/>
  <c r="G112" i="1"/>
  <c r="H112" i="1"/>
  <c r="E112" i="1"/>
  <c r="F119" i="1"/>
  <c r="G119" i="1"/>
  <c r="H119" i="1"/>
  <c r="I119" i="1"/>
  <c r="E119" i="1"/>
  <c r="F123" i="1"/>
  <c r="G123" i="1"/>
  <c r="H123" i="1"/>
  <c r="I123" i="1"/>
  <c r="E123" i="1"/>
  <c r="F130" i="1"/>
  <c r="F131" i="1" s="1"/>
  <c r="G130" i="1"/>
  <c r="H130" i="1"/>
  <c r="H131" i="1" s="1"/>
  <c r="I130" i="1"/>
  <c r="E130" i="1"/>
  <c r="F141" i="1"/>
  <c r="G141" i="1"/>
  <c r="H141" i="1"/>
  <c r="E141" i="1"/>
  <c r="F144" i="1"/>
  <c r="G144" i="1"/>
  <c r="H144" i="1"/>
  <c r="E144" i="1"/>
  <c r="F150" i="1"/>
  <c r="G150" i="1"/>
  <c r="H150" i="1"/>
  <c r="I150" i="1"/>
  <c r="E150" i="1"/>
  <c r="F154" i="1"/>
  <c r="G154" i="1"/>
  <c r="H154" i="1"/>
  <c r="E154" i="1"/>
  <c r="F160" i="1"/>
  <c r="G160" i="1"/>
  <c r="H160" i="1"/>
  <c r="I160" i="1"/>
  <c r="E160" i="1"/>
  <c r="F171" i="1"/>
  <c r="G171" i="1"/>
  <c r="H171" i="1"/>
  <c r="E171" i="1"/>
  <c r="F174" i="1"/>
  <c r="G174" i="1"/>
  <c r="H174" i="1"/>
  <c r="E174" i="1"/>
  <c r="F181" i="1"/>
  <c r="G181" i="1"/>
  <c r="H181" i="1"/>
  <c r="I181" i="1"/>
  <c r="E181" i="1"/>
  <c r="F185" i="1"/>
  <c r="G185" i="1"/>
  <c r="H185" i="1"/>
  <c r="E185" i="1"/>
  <c r="F191" i="1"/>
  <c r="F192" i="1" s="1"/>
  <c r="G191" i="1"/>
  <c r="H191" i="1"/>
  <c r="I191" i="1"/>
  <c r="E191" i="1"/>
  <c r="F202" i="1"/>
  <c r="G202" i="1"/>
  <c r="H202" i="1"/>
  <c r="E202" i="1"/>
  <c r="F205" i="1"/>
  <c r="G205" i="1"/>
  <c r="H205" i="1"/>
  <c r="I205" i="1"/>
  <c r="E205" i="1"/>
  <c r="F213" i="1"/>
  <c r="G213" i="1"/>
  <c r="H213" i="1"/>
  <c r="I213" i="1"/>
  <c r="E213" i="1"/>
  <c r="F217" i="1"/>
  <c r="G217" i="1"/>
  <c r="H217" i="1"/>
  <c r="E217" i="1"/>
  <c r="F224" i="1"/>
  <c r="G224" i="1"/>
  <c r="H224" i="1"/>
  <c r="I224" i="1"/>
  <c r="E224" i="1"/>
  <c r="F235" i="1"/>
  <c r="G235" i="1"/>
  <c r="H235" i="1"/>
  <c r="E235" i="1"/>
  <c r="E238" i="1"/>
  <c r="F244" i="1"/>
  <c r="G244" i="1"/>
  <c r="H244" i="1"/>
  <c r="I244" i="1"/>
  <c r="E244" i="1"/>
  <c r="F248" i="1"/>
  <c r="G248" i="1"/>
  <c r="H248" i="1"/>
  <c r="E248" i="1"/>
  <c r="F266" i="1"/>
  <c r="G266" i="1"/>
  <c r="H266" i="1"/>
  <c r="E266" i="1"/>
  <c r="G269" i="1"/>
  <c r="H269" i="1"/>
  <c r="I269" i="1"/>
  <c r="E269" i="1"/>
  <c r="F276" i="1"/>
  <c r="G276" i="1"/>
  <c r="H276" i="1"/>
  <c r="I276" i="1"/>
  <c r="E276" i="1"/>
  <c r="F280" i="1"/>
  <c r="G280" i="1"/>
  <c r="H280" i="1"/>
  <c r="E280" i="1"/>
  <c r="F287" i="1"/>
  <c r="G287" i="1"/>
  <c r="H287" i="1"/>
  <c r="I287" i="1"/>
  <c r="E287" i="1"/>
  <c r="F298" i="1"/>
  <c r="G298" i="1"/>
  <c r="H298" i="1"/>
  <c r="I298" i="1"/>
  <c r="E298" i="1"/>
  <c r="F301" i="1"/>
  <c r="G301" i="1"/>
  <c r="H301" i="1"/>
  <c r="E301" i="1"/>
  <c r="E308" i="1"/>
  <c r="F312" i="1"/>
  <c r="G312" i="1"/>
  <c r="H312" i="1"/>
  <c r="E312" i="1"/>
  <c r="F319" i="1"/>
  <c r="G319" i="1"/>
  <c r="H319" i="1"/>
  <c r="I319" i="1"/>
  <c r="I320" i="1" s="1"/>
  <c r="E319" i="1"/>
  <c r="F320" i="1" l="1"/>
  <c r="H288" i="1"/>
  <c r="F288" i="1"/>
  <c r="F256" i="1"/>
  <c r="F99" i="1"/>
  <c r="H320" i="1"/>
  <c r="I67" i="1"/>
  <c r="E35" i="1"/>
  <c r="E225" i="1"/>
  <c r="H225" i="1"/>
  <c r="I192" i="1"/>
  <c r="H192" i="1"/>
  <c r="E192" i="1"/>
  <c r="I161" i="1"/>
  <c r="G161" i="1"/>
  <c r="H161" i="1"/>
  <c r="F161" i="1"/>
  <c r="H99" i="1"/>
  <c r="H67" i="1"/>
  <c r="G67" i="1"/>
  <c r="E67" i="1"/>
  <c r="H35" i="1"/>
  <c r="G320" i="1"/>
  <c r="F225" i="1"/>
  <c r="I99" i="1"/>
  <c r="I288" i="1"/>
  <c r="G288" i="1"/>
  <c r="H256" i="1"/>
  <c r="K33" i="1"/>
  <c r="G99" i="1"/>
  <c r="E99" i="1"/>
  <c r="E131" i="1"/>
  <c r="I131" i="1"/>
  <c r="G131" i="1"/>
  <c r="E161" i="1"/>
  <c r="G192" i="1"/>
  <c r="I225" i="1"/>
  <c r="G225" i="1"/>
  <c r="I256" i="1"/>
  <c r="G256" i="1"/>
  <c r="E256" i="1"/>
  <c r="E288" i="1"/>
  <c r="E320" i="1"/>
</calcChain>
</file>

<file path=xl/sharedStrings.xml><?xml version="1.0" encoding="utf-8"?>
<sst xmlns="http://schemas.openxmlformats.org/spreadsheetml/2006/main" count="414" uniqueCount="143">
  <si>
    <t>День: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</si>
  <si>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</si>
  <si>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</si>
  <si>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</si>
  <si>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</si>
  <si>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</si>
  <si>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</si>
  <si>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</si>
  <si>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</si>
  <si>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</si>
  <si>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</si>
  <si>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Завтрак</t>
  </si>
  <si>
    <t>Каша молочная манная</t>
  </si>
  <si>
    <t>Напиток кофейный</t>
  </si>
  <si>
    <t>Бутерброд с маслом</t>
  </si>
  <si>
    <t>30/10</t>
  </si>
  <si>
    <t>Итого за Завтрак</t>
  </si>
  <si>
    <t>Завтрак 2</t>
  </si>
  <si>
    <t>Итого за Завтрак 2</t>
  </si>
  <si>
    <t>Обед</t>
  </si>
  <si>
    <t>Хлеб Дарницкий</t>
  </si>
  <si>
    <t>Итого за Обед</t>
  </si>
  <si>
    <t>Полдник</t>
  </si>
  <si>
    <t>Баранка яичная</t>
  </si>
  <si>
    <t>Итого за Полдник</t>
  </si>
  <si>
    <t>Ужин</t>
  </si>
  <si>
    <t>Чай без сахара</t>
  </si>
  <si>
    <t>Итого за Ужин</t>
  </si>
  <si>
    <t>Итого за день</t>
  </si>
  <si>
    <t>Каша молочная рисовая</t>
  </si>
  <si>
    <t>Какао с молоком</t>
  </si>
  <si>
    <t>Бутерброд с маслом.</t>
  </si>
  <si>
    <t>125/1шт</t>
  </si>
  <si>
    <t>Рис припущенный</t>
  </si>
  <si>
    <t>Хлеб пшеничный</t>
  </si>
  <si>
    <t>Каша гречневая рассыпчатая с маслом</t>
  </si>
  <si>
    <t>Сок детский</t>
  </si>
  <si>
    <t>200/1шт</t>
  </si>
  <si>
    <t>Хлеб пшеничный.</t>
  </si>
  <si>
    <t>Каша молочная пшеничная</t>
  </si>
  <si>
    <t>Чай с молоком</t>
  </si>
  <si>
    <t>Сельдь соленая</t>
  </si>
  <si>
    <t>200/10</t>
  </si>
  <si>
    <t>Компот из сухофруктов</t>
  </si>
  <si>
    <t>Бананы свежие</t>
  </si>
  <si>
    <t>Блинчики</t>
  </si>
  <si>
    <t>150/5</t>
  </si>
  <si>
    <t>Творожная масса</t>
  </si>
  <si>
    <t>30/10/10</t>
  </si>
  <si>
    <t>Бифивит.</t>
  </si>
  <si>
    <t>40/40</t>
  </si>
  <si>
    <t>Хлеб ржаной</t>
  </si>
  <si>
    <t>80/5</t>
  </si>
  <si>
    <t>Чай с лимоном</t>
  </si>
  <si>
    <t>30/10/20</t>
  </si>
  <si>
    <t>040/150</t>
  </si>
  <si>
    <t>Чай с сахаром</t>
  </si>
  <si>
    <t>Печенье</t>
  </si>
  <si>
    <t>Каша молочная овсяная</t>
  </si>
  <si>
    <t>Биопродукт кисломолочный "Бифимикс"</t>
  </si>
  <si>
    <t>50/50</t>
  </si>
  <si>
    <t>Груши свежие</t>
  </si>
  <si>
    <t>Компот из изюма</t>
  </si>
  <si>
    <t>80/20</t>
  </si>
  <si>
    <t>Коржик молочный</t>
  </si>
  <si>
    <t>Итого за период</t>
  </si>
  <si>
    <t>Среднее значение за период</t>
  </si>
  <si>
    <t>Содержание белков, жиров, углеводов в меню за период в % от калорийности</t>
  </si>
  <si>
    <t>Утверждаю</t>
  </si>
  <si>
    <t xml:space="preserve">Директор </t>
  </si>
  <si>
    <t>Сидорчук Е.В.</t>
  </si>
  <si>
    <t>МАУ"Комбинат детского питания"</t>
  </si>
  <si>
    <t>посещающих муниципальные дошкольные учреждения г.Ангарска</t>
  </si>
  <si>
    <t>Технолог</t>
  </si>
  <si>
    <t>Кузнецова М.В</t>
  </si>
  <si>
    <t>Использованы следующие технические нормативы:</t>
  </si>
  <si>
    <t>1. Сборник рецептур блюд и кулинарных изделий для питания детей в дошкольных организациях. Москва  Дели плюс 2016г.</t>
  </si>
  <si>
    <t>2. Диетическое и рациональное питание детей дошкольного возраста. Часть1,2. Пермь 2003г.</t>
  </si>
  <si>
    <t>3. Технология и организация питания в образовательных организациях Москва Дели плюс 2015г.</t>
  </si>
  <si>
    <t>11.10-24.10.2023г</t>
  </si>
  <si>
    <t xml:space="preserve">Ряженка </t>
  </si>
  <si>
    <t xml:space="preserve">Суп картофельный с вермишелью и курицей </t>
  </si>
  <si>
    <t>Напиток из шиповника</t>
  </si>
  <si>
    <t xml:space="preserve">Чай с молоком </t>
  </si>
  <si>
    <t xml:space="preserve">Сырники из творога </t>
  </si>
  <si>
    <t xml:space="preserve">Соус из ягод </t>
  </si>
  <si>
    <t xml:space="preserve">Груши свежие </t>
  </si>
  <si>
    <t xml:space="preserve">Биойогурт </t>
  </si>
  <si>
    <t xml:space="preserve">Рыба запеченная в сметанном соусе </t>
  </si>
  <si>
    <t>Компот из кураги</t>
  </si>
  <si>
    <t xml:space="preserve">Булочка дорожная </t>
  </si>
  <si>
    <t xml:space="preserve">Фрикадельки мясные </t>
  </si>
  <si>
    <t>Йогурт</t>
  </si>
  <si>
    <t>Суп из овощей</t>
  </si>
  <si>
    <t xml:space="preserve">Котлета Домашняя </t>
  </si>
  <si>
    <t>Картофель отварной с маслом</t>
  </si>
  <si>
    <t>Молоко сгущенное</t>
  </si>
  <si>
    <t>Бутерброд с маслом, сыром</t>
  </si>
  <si>
    <t xml:space="preserve">Рассольник ленинградский </t>
  </si>
  <si>
    <t xml:space="preserve">Гуляш из отварного мяса </t>
  </si>
  <si>
    <t>Макароны отварные</t>
  </si>
  <si>
    <t xml:space="preserve">Напиток из свежезамороженной ягоды </t>
  </si>
  <si>
    <t xml:space="preserve">Пюре    картофельное </t>
  </si>
  <si>
    <t xml:space="preserve">Омлет натуральный </t>
  </si>
  <si>
    <t>Бутерброд с джемом</t>
  </si>
  <si>
    <t>Снежок</t>
  </si>
  <si>
    <t xml:space="preserve">Борщ с капустой и картофелем </t>
  </si>
  <si>
    <t xml:space="preserve">Плов из отварной говядины  </t>
  </si>
  <si>
    <t>Крендель на сахаре</t>
  </si>
  <si>
    <t xml:space="preserve">Запеканка картофельная с печенью </t>
  </si>
  <si>
    <t>Яблоки свежие</t>
  </si>
  <si>
    <t>Ряженка</t>
  </si>
  <si>
    <t>Суп картофельный с гренками</t>
  </si>
  <si>
    <t xml:space="preserve">Суфле куриное </t>
  </si>
  <si>
    <t xml:space="preserve">Рагу овощное </t>
  </si>
  <si>
    <t>Вареники ленивые с маслом</t>
  </si>
  <si>
    <t xml:space="preserve">Соус сметанный сладкий </t>
  </si>
  <si>
    <t xml:space="preserve">Щи из свежей капусты </t>
  </si>
  <si>
    <t>Рыба по-русски</t>
  </si>
  <si>
    <t>Ватрушка с повидлом</t>
  </si>
  <si>
    <t xml:space="preserve">Макаронник с говядиной </t>
  </si>
  <si>
    <t>Соус томатный</t>
  </si>
  <si>
    <t>Апельсины свежие</t>
  </si>
  <si>
    <t xml:space="preserve">Печенье песочное сахарное </t>
  </si>
  <si>
    <t xml:space="preserve">Суп картофельный  с клецками </t>
  </si>
  <si>
    <t>Капуста тушенная</t>
  </si>
  <si>
    <t xml:space="preserve">Плюшка Московская </t>
  </si>
  <si>
    <t>Бифивит</t>
  </si>
  <si>
    <t xml:space="preserve">Котлета рыбная в молочном соусе </t>
  </si>
  <si>
    <t>Свекольник (борщ с картофелем)</t>
  </si>
  <si>
    <t>Бефстроганов из печени</t>
  </si>
  <si>
    <t xml:space="preserve">Спагетти с маслом </t>
  </si>
  <si>
    <t>Тефтели мясные</t>
  </si>
  <si>
    <t>Запеканка из грудки с овощами</t>
  </si>
  <si>
    <t>Суп-пюре картофельный</t>
  </si>
  <si>
    <t>Биточек по-белорусски</t>
  </si>
  <si>
    <t>Соус сметанный</t>
  </si>
  <si>
    <t>Каша молочная гречневая</t>
  </si>
  <si>
    <t>Пряник</t>
  </si>
  <si>
    <t>Суп картофельный с горохом</t>
  </si>
  <si>
    <t>Запеканка мясная с овощами</t>
  </si>
  <si>
    <t>Жаркое по-домашнему с курицей</t>
  </si>
  <si>
    <t>Примерное  меню для организации питания детей детских садов   возрастной категории с 3 до 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</si>
</sst>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00"/>
  </numFmts>
  <fonts count="14" x14ac:knownFonts="1">
    <font>
      <sz val="8"/>
      <name val="Arial"/>
    </font>
    <font>
      <sz val="22"/>
      <name val="Arial"/>
      <family val="2"/>
      <charset val="204"/>
    </font>
    <font>
      <sz val="18"/>
      <name val="Arial"/>
      <family val="2"/>
      <charset val="204"/>
    </font>
    <font>
      <b/>
      <sz val="22"/>
      <name val="Arial"/>
      <family val="2"/>
      <charset val="204"/>
    </font>
    <font>
      <sz val="24"/>
      <name val="Arial"/>
      <family val="2"/>
      <charset val="204"/>
    </font>
    <font>
      <b/>
      <sz val="24"/>
      <name val="Arial"/>
      <family val="2"/>
      <charset val="204"/>
    </font>
    <font>
      <sz val="24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30"/>
      <name val="Arial"/>
      <family val="2"/>
      <charset val="204"/>
    </font>
    <font>
      <b/>
      <sz val="30"/>
      <name val="Arial"/>
      <family val="2"/>
      <charset val="204"/>
    </font>
    <font>
      <b/>
      <i/>
      <sz val="30"/>
      <name val="Arial"/>
      <family val="2"/>
      <charset val="204"/>
    </font>
    <font>
      <b/>
      <i/>
      <sz val="30"/>
      <name val="Calibri"/>
      <family val="2"/>
      <charset val="204"/>
      <scheme val="minor"/>
    </font>
    <font>
      <b/>
      <u/>
      <sz val="30"/>
      <name val="Arial"/>
      <family val="2"/>
      <charset val="204"/>
    </font>
    <font>
      <b/>
      <i/>
      <u/>
      <sz val="3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indent="155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right"/>
    </xf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5" fillId="0" borderId="5" xfId="0" applyFont="1" applyBorder="1" applyAlignment="1">
      <alignment horizontal="left" indent="1"/>
    </xf>
    <xf numFmtId="0" fontId="4" fillId="0" borderId="2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" fontId="4" fillId="0" borderId="6" xfId="0" applyNumberFormat="1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center" vertical="top"/>
    </xf>
    <xf numFmtId="1" fontId="4" fillId="0" borderId="2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left" indent="1"/>
    </xf>
    <xf numFmtId="166" fontId="4" fillId="0" borderId="6" xfId="0" applyNumberFormat="1" applyFont="1" applyBorder="1" applyAlignment="1">
      <alignment horizontal="left" vertical="top" wrapText="1"/>
    </xf>
    <xf numFmtId="164" fontId="4" fillId="0" borderId="24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4" fillId="0" borderId="21" xfId="0" applyNumberFormat="1" applyFont="1" applyBorder="1" applyAlignment="1">
      <alignment horizontal="center" vertical="top"/>
    </xf>
    <xf numFmtId="164" fontId="4" fillId="0" borderId="15" xfId="0" applyNumberFormat="1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165" fontId="4" fillId="0" borderId="4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6" fillId="0" borderId="8" xfId="0" applyFont="1" applyBorder="1" applyAlignment="1">
      <alignment horizontal="left" indent="3"/>
    </xf>
    <xf numFmtId="0" fontId="6" fillId="0" borderId="0" xfId="0" applyFont="1" applyBorder="1" applyAlignment="1">
      <alignment horizontal="left" indent="3"/>
    </xf>
    <xf numFmtId="164" fontId="7" fillId="0" borderId="0" xfId="0" applyNumberFormat="1" applyFont="1" applyBorder="1" applyAlignment="1">
      <alignment horizontal="left" indent="3"/>
    </xf>
    <xf numFmtId="164" fontId="4" fillId="0" borderId="0" xfId="0" applyNumberFormat="1" applyFont="1" applyBorder="1" applyAlignment="1">
      <alignment horizontal="left" indent="3"/>
    </xf>
    <xf numFmtId="0" fontId="4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 indent="1"/>
    </xf>
    <xf numFmtId="0" fontId="7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left" indent="3"/>
    </xf>
    <xf numFmtId="0" fontId="6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left" indent="3"/>
    </xf>
    <xf numFmtId="0" fontId="7" fillId="0" borderId="11" xfId="0" applyFont="1" applyBorder="1" applyAlignment="1">
      <alignment horizontal="left" indent="3"/>
    </xf>
    <xf numFmtId="0" fontId="4" fillId="0" borderId="11" xfId="0" applyFont="1" applyBorder="1" applyAlignment="1">
      <alignment horizontal="left" indent="3"/>
    </xf>
    <xf numFmtId="0" fontId="4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indent="8"/>
    </xf>
    <xf numFmtId="0" fontId="10" fillId="0" borderId="0" xfId="0" applyFont="1" applyAlignment="1">
      <alignment horizontal="left" indent="27"/>
    </xf>
    <xf numFmtId="0" fontId="12" fillId="0" borderId="0" xfId="0" applyFont="1" applyAlignment="1">
      <alignment horizontal="left" indent="81"/>
    </xf>
    <xf numFmtId="0" fontId="13" fillId="0" borderId="0" xfId="0" applyFont="1" applyAlignment="1">
      <alignment horizontal="left" indent="167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 indent="167"/>
    </xf>
    <xf numFmtId="0" fontId="8" fillId="0" borderId="0" xfId="0" applyFont="1" applyAlignment="1">
      <alignment horizontal="left" indent="163"/>
    </xf>
    <xf numFmtId="0" fontId="10" fillId="0" borderId="0" xfId="0" applyFont="1" applyAlignment="1">
      <alignment horizontal="left" indent="18"/>
    </xf>
    <xf numFmtId="0" fontId="11" fillId="0" borderId="0" xfId="0" applyFont="1" applyAlignment="1">
      <alignment horizontal="left" indent="18"/>
    </xf>
    <xf numFmtId="0" fontId="1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indent="1"/>
    </xf>
    <xf numFmtId="0" fontId="4" fillId="0" borderId="7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K331"/>
  <sheetViews>
    <sheetView tabSelected="1" view="pageBreakPreview" zoomScale="60" zoomScaleNormal="100" workbookViewId="0">
      <selection activeCell="D3" sqref="D3"/>
    </sheetView>
  </sheetViews>
  <sheetFormatPr defaultColWidth="10.5" defaultRowHeight="11.45" customHeight="1" x14ac:dyDescent="0.2"/>
  <cols>
    <col min="1" max="1" width="51.6640625" style="1" customWidth="1"/>
    <col min="2" max="2" width="32.1640625" style="1" customWidth="1"/>
    <col min="3" max="3" width="143" style="1" customWidth="1"/>
    <col min="4" max="4" width="47.33203125" style="1" customWidth="1"/>
    <col min="5" max="5" width="43" style="1" customWidth="1"/>
    <col min="6" max="6" width="43.6640625" style="1" customWidth="1"/>
    <col min="7" max="7" width="42.5" style="1" customWidth="1"/>
    <col min="8" max="8" width="49.5" style="1" customWidth="1"/>
    <col min="9" max="9" width="35.6640625" style="1" customWidth="1"/>
    <col min="10" max="10" width="37.6640625" style="1" customWidth="1"/>
  </cols>
  <sheetData>
    <row r="1" spans="1:10" s="2" customFormat="1" ht="99" customHeight="1" x14ac:dyDescent="0.5">
      <c r="A1" s="49"/>
      <c r="B1" s="49"/>
      <c r="C1" s="49"/>
      <c r="D1" s="49"/>
      <c r="E1" s="49"/>
      <c r="F1" s="49"/>
      <c r="G1" s="50" t="s">
        <v>68</v>
      </c>
      <c r="H1" s="49"/>
      <c r="I1" s="50"/>
      <c r="J1" s="50"/>
    </row>
    <row r="2" spans="1:10" s="2" customFormat="1" ht="98.25" customHeight="1" x14ac:dyDescent="0.5">
      <c r="A2" s="50"/>
      <c r="B2" s="50"/>
      <c r="C2" s="50"/>
      <c r="D2" s="50"/>
      <c r="E2" s="50"/>
      <c r="F2" s="50"/>
      <c r="G2" s="50" t="s">
        <v>69</v>
      </c>
      <c r="H2" s="49"/>
      <c r="I2" s="50" t="s">
        <v>70</v>
      </c>
      <c r="J2" s="49"/>
    </row>
    <row r="3" spans="1:10" s="2" customFormat="1" ht="108.75" customHeight="1" x14ac:dyDescent="0.5">
      <c r="A3" s="50"/>
      <c r="B3" s="50"/>
      <c r="C3" s="50"/>
      <c r="D3" s="50"/>
      <c r="E3" s="50"/>
      <c r="F3" s="50"/>
      <c r="G3" s="50" t="s">
        <v>71</v>
      </c>
      <c r="H3" s="49"/>
      <c r="I3" s="50"/>
      <c r="J3" s="50"/>
    </row>
    <row r="4" spans="1:10" s="11" customFormat="1" ht="108.75" customHeight="1" x14ac:dyDescent="0.5">
      <c r="A4" s="51" t="s">
        <v>142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1" customFormat="1" ht="114" customHeight="1" x14ac:dyDescent="0.6">
      <c r="A5" s="58" t="s">
        <v>72</v>
      </c>
      <c r="B5" s="59"/>
      <c r="C5" s="59"/>
      <c r="D5" s="59"/>
      <c r="E5" s="59"/>
      <c r="F5" s="59"/>
      <c r="G5" s="59"/>
      <c r="H5" s="58"/>
      <c r="I5" s="58"/>
      <c r="J5" s="58"/>
    </row>
    <row r="6" spans="1:10" s="3" customFormat="1" ht="82.5" customHeight="1" x14ac:dyDescent="0.5">
      <c r="A6" s="53"/>
      <c r="B6" s="54"/>
      <c r="C6" s="55" t="s">
        <v>79</v>
      </c>
      <c r="D6" s="56"/>
      <c r="E6" s="57"/>
      <c r="F6" s="56"/>
      <c r="G6" s="56"/>
      <c r="H6" s="56"/>
      <c r="I6" s="56"/>
      <c r="J6" s="56"/>
    </row>
    <row r="7" spans="1:10" s="2" customFormat="1" ht="58.5" customHeight="1" x14ac:dyDescent="0.4">
      <c r="A7" s="5"/>
      <c r="B7" s="10"/>
      <c r="C7" s="10"/>
      <c r="D7" s="7" t="s">
        <v>0</v>
      </c>
      <c r="E7" s="10">
        <v>1</v>
      </c>
      <c r="F7" s="10"/>
      <c r="G7" s="10"/>
      <c r="H7" s="7"/>
      <c r="I7" s="60"/>
      <c r="J7" s="60"/>
    </row>
    <row r="8" spans="1:10" s="2" customFormat="1" ht="45" customHeight="1" thickBot="1" x14ac:dyDescent="0.45">
      <c r="A8" s="10"/>
      <c r="B8" s="10"/>
      <c r="C8" s="10"/>
      <c r="D8" s="7"/>
      <c r="E8" s="10"/>
      <c r="F8" s="10"/>
      <c r="G8" s="10"/>
      <c r="H8" s="7"/>
      <c r="I8" s="60"/>
      <c r="J8" s="60"/>
    </row>
    <row r="9" spans="1:10" s="4" customFormat="1" ht="45" customHeight="1" x14ac:dyDescent="0.35">
      <c r="A9" s="61" t="s">
        <v>1</v>
      </c>
      <c r="B9" s="63" t="s">
        <v>2</v>
      </c>
      <c r="C9" s="63"/>
      <c r="D9" s="63" t="s">
        <v>3</v>
      </c>
      <c r="E9" s="67" t="s">
        <v>4</v>
      </c>
      <c r="F9" s="67"/>
      <c r="G9" s="67"/>
      <c r="H9" s="63" t="s">
        <v>5</v>
      </c>
      <c r="I9" s="63" t="s">
        <v>6</v>
      </c>
      <c r="J9" s="68" t="s">
        <v>7</v>
      </c>
    </row>
    <row r="10" spans="1:10" s="4" customFormat="1" ht="112.5" customHeight="1" x14ac:dyDescent="0.35">
      <c r="A10" s="62"/>
      <c r="B10" s="64"/>
      <c r="C10" s="65"/>
      <c r="D10" s="66"/>
      <c r="E10" s="12" t="s">
        <v>8</v>
      </c>
      <c r="F10" s="12" t="s">
        <v>9</v>
      </c>
      <c r="G10" s="12" t="s">
        <v>10</v>
      </c>
      <c r="H10" s="66"/>
      <c r="I10" s="66"/>
      <c r="J10" s="69"/>
    </row>
    <row r="11" spans="1:10" s="6" customFormat="1" ht="60" customHeight="1" x14ac:dyDescent="0.4">
      <c r="A11" s="13" t="s">
        <v>11</v>
      </c>
      <c r="B11" s="70"/>
      <c r="C11" s="70"/>
      <c r="D11" s="14"/>
      <c r="E11" s="14"/>
      <c r="F11" s="14"/>
      <c r="G11" s="14"/>
      <c r="H11" s="14"/>
      <c r="I11" s="14"/>
      <c r="J11" s="15"/>
    </row>
    <row r="12" spans="1:10" s="6" customFormat="1" ht="60" customHeight="1" x14ac:dyDescent="0.4">
      <c r="A12" s="16"/>
      <c r="B12" s="71" t="s">
        <v>12</v>
      </c>
      <c r="C12" s="71"/>
      <c r="D12" s="17">
        <v>200</v>
      </c>
      <c r="E12" s="18">
        <v>5.0960000000000001</v>
      </c>
      <c r="F12" s="18">
        <v>6.12</v>
      </c>
      <c r="G12" s="18">
        <v>24.35</v>
      </c>
      <c r="H12" s="18">
        <v>176.285</v>
      </c>
      <c r="I12" s="18"/>
      <c r="J12" s="19">
        <v>185</v>
      </c>
    </row>
    <row r="13" spans="1:10" s="6" customFormat="1" ht="60" customHeight="1" x14ac:dyDescent="0.4">
      <c r="A13" s="16"/>
      <c r="B13" s="71" t="s">
        <v>13</v>
      </c>
      <c r="C13" s="71"/>
      <c r="D13" s="17">
        <v>200</v>
      </c>
      <c r="E13" s="18">
        <v>1.5</v>
      </c>
      <c r="F13" s="18">
        <v>1.2</v>
      </c>
      <c r="G13" s="18">
        <v>7</v>
      </c>
      <c r="H13" s="18">
        <v>44.8</v>
      </c>
      <c r="I13" s="18"/>
      <c r="J13" s="19">
        <v>395</v>
      </c>
    </row>
    <row r="14" spans="1:10" s="6" customFormat="1" ht="60" customHeight="1" x14ac:dyDescent="0.4">
      <c r="A14" s="16"/>
      <c r="B14" s="71" t="s">
        <v>14</v>
      </c>
      <c r="C14" s="71"/>
      <c r="D14" s="20" t="s">
        <v>15</v>
      </c>
      <c r="E14" s="18">
        <v>3.62</v>
      </c>
      <c r="F14" s="18">
        <v>5</v>
      </c>
      <c r="G14" s="18">
        <v>16.579999999999998</v>
      </c>
      <c r="H14" s="18">
        <v>127.96</v>
      </c>
      <c r="I14" s="18"/>
      <c r="J14" s="19">
        <v>1</v>
      </c>
    </row>
    <row r="15" spans="1:10" s="6" customFormat="1" ht="60" customHeight="1" x14ac:dyDescent="0.35">
      <c r="A15" s="72" t="s">
        <v>16</v>
      </c>
      <c r="B15" s="73"/>
      <c r="C15" s="73"/>
      <c r="D15" s="73"/>
      <c r="E15" s="18">
        <f>SUM(E12:E14)</f>
        <v>10.216000000000001</v>
      </c>
      <c r="F15" s="18">
        <f t="shared" ref="F15:H15" si="0">SUM(F12:F14)</f>
        <v>12.32</v>
      </c>
      <c r="G15" s="18">
        <f t="shared" si="0"/>
        <v>47.93</v>
      </c>
      <c r="H15" s="18">
        <f t="shared" si="0"/>
        <v>349.04499999999996</v>
      </c>
      <c r="I15" s="18"/>
      <c r="J15" s="21"/>
    </row>
    <row r="16" spans="1:10" s="6" customFormat="1" ht="60" customHeight="1" x14ac:dyDescent="0.4">
      <c r="A16" s="13" t="s">
        <v>17</v>
      </c>
      <c r="B16" s="70"/>
      <c r="C16" s="70"/>
      <c r="D16" s="14"/>
      <c r="E16" s="22"/>
      <c r="F16" s="22"/>
      <c r="G16" s="22"/>
      <c r="H16" s="22"/>
      <c r="I16" s="22"/>
      <c r="J16" s="15"/>
    </row>
    <row r="17" spans="1:10" s="6" customFormat="1" ht="60" customHeight="1" x14ac:dyDescent="0.4">
      <c r="A17" s="16"/>
      <c r="B17" s="71" t="s">
        <v>80</v>
      </c>
      <c r="C17" s="71"/>
      <c r="D17" s="17">
        <v>150</v>
      </c>
      <c r="E17" s="18">
        <v>3.75</v>
      </c>
      <c r="F17" s="18">
        <v>3.75</v>
      </c>
      <c r="G17" s="18">
        <v>13</v>
      </c>
      <c r="H17" s="18">
        <v>100.75</v>
      </c>
      <c r="I17" s="18"/>
      <c r="J17" s="19">
        <v>401</v>
      </c>
    </row>
    <row r="18" spans="1:10" s="6" customFormat="1" ht="60" customHeight="1" x14ac:dyDescent="0.35">
      <c r="A18" s="72" t="s">
        <v>18</v>
      </c>
      <c r="B18" s="73"/>
      <c r="C18" s="73"/>
      <c r="D18" s="73"/>
      <c r="E18" s="18">
        <f>SUM(E17)</f>
        <v>3.75</v>
      </c>
      <c r="F18" s="18">
        <f t="shared" ref="F18:H18" si="1">SUM(F17)</f>
        <v>3.75</v>
      </c>
      <c r="G18" s="18">
        <f t="shared" si="1"/>
        <v>13</v>
      </c>
      <c r="H18" s="18">
        <f t="shared" si="1"/>
        <v>100.75</v>
      </c>
      <c r="I18" s="18"/>
      <c r="J18" s="21"/>
    </row>
    <row r="19" spans="1:10" s="6" customFormat="1" ht="60" customHeight="1" x14ac:dyDescent="0.4">
      <c r="A19" s="13" t="s">
        <v>19</v>
      </c>
      <c r="B19" s="70"/>
      <c r="C19" s="70"/>
      <c r="D19" s="14"/>
      <c r="E19" s="22"/>
      <c r="F19" s="22"/>
      <c r="G19" s="22"/>
      <c r="H19" s="22"/>
      <c r="I19" s="22"/>
      <c r="J19" s="15"/>
    </row>
    <row r="20" spans="1:10" s="6" customFormat="1" ht="60" customHeight="1" x14ac:dyDescent="0.4">
      <c r="A20" s="16"/>
      <c r="B20" s="71" t="s">
        <v>81</v>
      </c>
      <c r="C20" s="71"/>
      <c r="D20" s="17">
        <v>200</v>
      </c>
      <c r="E20" s="18">
        <v>5.3280000000000003</v>
      </c>
      <c r="F20" s="18">
        <v>6.8129999999999997</v>
      </c>
      <c r="G20" s="18">
        <v>14.89</v>
      </c>
      <c r="H20" s="18">
        <v>145.86000000000001</v>
      </c>
      <c r="I20" s="18">
        <v>4.6029999999999998</v>
      </c>
      <c r="J20" s="19">
        <v>82</v>
      </c>
    </row>
    <row r="21" spans="1:10" s="6" customFormat="1" ht="60" customHeight="1" x14ac:dyDescent="0.4">
      <c r="A21" s="16"/>
      <c r="B21" s="71" t="s">
        <v>133</v>
      </c>
      <c r="C21" s="71"/>
      <c r="D21" s="20">
        <v>170</v>
      </c>
      <c r="E21" s="18">
        <v>12.95</v>
      </c>
      <c r="F21" s="18">
        <v>14.034000000000001</v>
      </c>
      <c r="G21" s="18">
        <v>34.6</v>
      </c>
      <c r="H21" s="18">
        <v>318</v>
      </c>
      <c r="I21" s="18">
        <v>5.64</v>
      </c>
      <c r="J21" s="19">
        <v>14</v>
      </c>
    </row>
    <row r="22" spans="1:10" s="6" customFormat="1" ht="60" customHeight="1" x14ac:dyDescent="0.4">
      <c r="A22" s="16"/>
      <c r="B22" s="71" t="s">
        <v>82</v>
      </c>
      <c r="C22" s="71"/>
      <c r="D22" s="17">
        <v>200</v>
      </c>
      <c r="E22" s="18">
        <v>2.1000000000000001E-2</v>
      </c>
      <c r="F22" s="18"/>
      <c r="G22" s="18">
        <v>18</v>
      </c>
      <c r="H22" s="18">
        <v>72</v>
      </c>
      <c r="I22" s="18">
        <v>28.116</v>
      </c>
      <c r="J22" s="19">
        <v>398</v>
      </c>
    </row>
    <row r="23" spans="1:10" s="6" customFormat="1" ht="60" customHeight="1" x14ac:dyDescent="0.4">
      <c r="A23" s="16"/>
      <c r="B23" s="71" t="s">
        <v>20</v>
      </c>
      <c r="C23" s="71"/>
      <c r="D23" s="23">
        <v>50</v>
      </c>
      <c r="E23" s="18">
        <v>2</v>
      </c>
      <c r="F23" s="18">
        <v>1</v>
      </c>
      <c r="G23" s="18">
        <v>22</v>
      </c>
      <c r="H23" s="18">
        <v>103</v>
      </c>
      <c r="I23" s="18"/>
      <c r="J23" s="19">
        <v>1</v>
      </c>
    </row>
    <row r="24" spans="1:10" s="6" customFormat="1" ht="60" customHeight="1" x14ac:dyDescent="0.35">
      <c r="A24" s="72" t="s">
        <v>21</v>
      </c>
      <c r="B24" s="73"/>
      <c r="C24" s="73"/>
      <c r="D24" s="73"/>
      <c r="E24" s="18">
        <f>SUM(E20:E23)</f>
        <v>20.298999999999999</v>
      </c>
      <c r="F24" s="18">
        <f t="shared" ref="F24:I24" si="2">SUM(F20:F23)</f>
        <v>21.847000000000001</v>
      </c>
      <c r="G24" s="18">
        <f t="shared" si="2"/>
        <v>89.490000000000009</v>
      </c>
      <c r="H24" s="18">
        <f t="shared" si="2"/>
        <v>638.86</v>
      </c>
      <c r="I24" s="18">
        <f t="shared" si="2"/>
        <v>38.358999999999995</v>
      </c>
      <c r="J24" s="21"/>
    </row>
    <row r="25" spans="1:10" s="6" customFormat="1" ht="60" customHeight="1" x14ac:dyDescent="0.4">
      <c r="A25" s="13" t="s">
        <v>22</v>
      </c>
      <c r="B25" s="70"/>
      <c r="C25" s="70"/>
      <c r="D25" s="14"/>
      <c r="E25" s="22"/>
      <c r="F25" s="22"/>
      <c r="G25" s="22"/>
      <c r="H25" s="22"/>
      <c r="I25" s="22"/>
      <c r="J25" s="15"/>
    </row>
    <row r="26" spans="1:10" s="6" customFormat="1" ht="60" customHeight="1" x14ac:dyDescent="0.4">
      <c r="A26" s="16"/>
      <c r="B26" s="71" t="s">
        <v>23</v>
      </c>
      <c r="C26" s="71"/>
      <c r="D26" s="23">
        <v>50</v>
      </c>
      <c r="E26" s="18">
        <v>5.52</v>
      </c>
      <c r="F26" s="18">
        <v>7.54</v>
      </c>
      <c r="G26" s="18">
        <v>26</v>
      </c>
      <c r="H26" s="18">
        <v>193.86</v>
      </c>
      <c r="I26" s="18"/>
      <c r="J26" s="19">
        <v>100</v>
      </c>
    </row>
    <row r="27" spans="1:10" s="6" customFormat="1" ht="60" customHeight="1" x14ac:dyDescent="0.4">
      <c r="A27" s="16"/>
      <c r="B27" s="71" t="s">
        <v>83</v>
      </c>
      <c r="C27" s="71"/>
      <c r="D27" s="17">
        <v>200</v>
      </c>
      <c r="E27" s="18">
        <v>1.4</v>
      </c>
      <c r="F27" s="18">
        <v>2.5</v>
      </c>
      <c r="G27" s="18">
        <v>8</v>
      </c>
      <c r="H27" s="18">
        <v>60.1</v>
      </c>
      <c r="I27" s="18"/>
      <c r="J27" s="19">
        <v>413</v>
      </c>
    </row>
    <row r="28" spans="1:10" s="6" customFormat="1" ht="60" customHeight="1" x14ac:dyDescent="0.35">
      <c r="A28" s="72" t="s">
        <v>24</v>
      </c>
      <c r="B28" s="73"/>
      <c r="C28" s="73"/>
      <c r="D28" s="73"/>
      <c r="E28" s="18">
        <f>SUM(E26:E27)</f>
        <v>6.92</v>
      </c>
      <c r="F28" s="18">
        <f t="shared" ref="F28:H28" si="3">SUM(F26:F27)</f>
        <v>10.039999999999999</v>
      </c>
      <c r="G28" s="18">
        <f t="shared" si="3"/>
        <v>34</v>
      </c>
      <c r="H28" s="18">
        <f t="shared" si="3"/>
        <v>253.96</v>
      </c>
      <c r="I28" s="18"/>
      <c r="J28" s="21"/>
    </row>
    <row r="29" spans="1:10" s="6" customFormat="1" ht="60" customHeight="1" x14ac:dyDescent="0.4">
      <c r="A29" s="13" t="s">
        <v>25</v>
      </c>
      <c r="B29" s="70"/>
      <c r="C29" s="70"/>
      <c r="D29" s="14"/>
      <c r="E29" s="22"/>
      <c r="F29" s="22"/>
      <c r="G29" s="22"/>
      <c r="H29" s="22"/>
      <c r="I29" s="22"/>
      <c r="J29" s="15"/>
    </row>
    <row r="30" spans="1:10" s="6" customFormat="1" ht="60" customHeight="1" x14ac:dyDescent="0.4">
      <c r="A30" s="16"/>
      <c r="B30" s="71" t="s">
        <v>84</v>
      </c>
      <c r="C30" s="71"/>
      <c r="D30" s="17">
        <v>150</v>
      </c>
      <c r="E30" s="18">
        <v>11.515000000000001</v>
      </c>
      <c r="F30" s="18">
        <v>11.983000000000001</v>
      </c>
      <c r="G30" s="18">
        <v>38.42</v>
      </c>
      <c r="H30" s="18">
        <v>311.58699999999999</v>
      </c>
      <c r="I30" s="18">
        <v>1.63</v>
      </c>
      <c r="J30" s="19">
        <v>885</v>
      </c>
    </row>
    <row r="31" spans="1:10" s="6" customFormat="1" ht="60" customHeight="1" x14ac:dyDescent="0.4">
      <c r="A31" s="16"/>
      <c r="B31" s="71" t="s">
        <v>85</v>
      </c>
      <c r="C31" s="71"/>
      <c r="D31" s="17">
        <v>50</v>
      </c>
      <c r="E31" s="18">
        <v>0.3</v>
      </c>
      <c r="F31" s="18">
        <v>0.06</v>
      </c>
      <c r="G31" s="18">
        <v>15.22</v>
      </c>
      <c r="H31" s="18">
        <v>78.037999999999997</v>
      </c>
      <c r="I31" s="18">
        <v>9.0109999999999992</v>
      </c>
      <c r="J31" s="19">
        <v>351</v>
      </c>
    </row>
    <row r="32" spans="1:10" s="6" customFormat="1" ht="60" customHeight="1" x14ac:dyDescent="0.4">
      <c r="A32" s="16"/>
      <c r="B32" s="71" t="s">
        <v>26</v>
      </c>
      <c r="C32" s="71"/>
      <c r="D32" s="17">
        <v>200</v>
      </c>
      <c r="E32" s="18"/>
      <c r="F32" s="18"/>
      <c r="G32" s="18">
        <v>8</v>
      </c>
      <c r="H32" s="18">
        <v>4</v>
      </c>
      <c r="I32" s="18"/>
      <c r="J32" s="19">
        <v>410</v>
      </c>
    </row>
    <row r="33" spans="1:11" s="6" customFormat="1" ht="60" customHeight="1" x14ac:dyDescent="0.4">
      <c r="A33" s="16"/>
      <c r="B33" s="71" t="s">
        <v>86</v>
      </c>
      <c r="C33" s="71"/>
      <c r="D33" s="17">
        <v>100</v>
      </c>
      <c r="E33" s="18">
        <v>1</v>
      </c>
      <c r="F33" s="18"/>
      <c r="G33" s="18">
        <v>14.94</v>
      </c>
      <c r="H33" s="18">
        <v>63.76</v>
      </c>
      <c r="I33" s="18">
        <f>SUM(E33)</f>
        <v>1</v>
      </c>
      <c r="J33" s="19">
        <v>386</v>
      </c>
      <c r="K33" s="8">
        <f>SUM(E33:I33)</f>
        <v>80.7</v>
      </c>
    </row>
    <row r="34" spans="1:11" s="6" customFormat="1" ht="60" customHeight="1" x14ac:dyDescent="0.35">
      <c r="A34" s="72" t="s">
        <v>27</v>
      </c>
      <c r="B34" s="73"/>
      <c r="C34" s="73"/>
      <c r="D34" s="73"/>
      <c r="E34" s="18">
        <f>SUM(E30:E33)</f>
        <v>12.815000000000001</v>
      </c>
      <c r="F34" s="18">
        <f t="shared" ref="F34:I34" si="4">SUM(F30:F33)</f>
        <v>12.043000000000001</v>
      </c>
      <c r="G34" s="18">
        <f t="shared" si="4"/>
        <v>76.58</v>
      </c>
      <c r="H34" s="18">
        <f t="shared" si="4"/>
        <v>457.38499999999999</v>
      </c>
      <c r="I34" s="18">
        <f t="shared" si="4"/>
        <v>11.640999999999998</v>
      </c>
      <c r="J34" s="21"/>
    </row>
    <row r="35" spans="1:11" s="9" customFormat="1" ht="60" customHeight="1" thickBot="1" x14ac:dyDescent="0.4">
      <c r="A35" s="75" t="s">
        <v>28</v>
      </c>
      <c r="B35" s="76"/>
      <c r="C35" s="76"/>
      <c r="D35" s="76"/>
      <c r="E35" s="24">
        <f>E34+E28+E24+E18+E15</f>
        <v>54</v>
      </c>
      <c r="F35" s="24">
        <f t="shared" ref="F35:I35" si="5">F34+F28+F24+F18+F15</f>
        <v>60</v>
      </c>
      <c r="G35" s="24">
        <f t="shared" si="5"/>
        <v>261</v>
      </c>
      <c r="H35" s="24">
        <f t="shared" si="5"/>
        <v>1800</v>
      </c>
      <c r="I35" s="24">
        <f t="shared" si="5"/>
        <v>49.999999999999993</v>
      </c>
      <c r="J35" s="25"/>
    </row>
    <row r="36" spans="1:11" s="6" customFormat="1" ht="60" customHeight="1" x14ac:dyDescent="0.4">
      <c r="A36" s="26"/>
      <c r="B36" s="27"/>
      <c r="C36" s="27"/>
      <c r="D36" s="27"/>
      <c r="E36" s="27"/>
      <c r="F36" s="27"/>
      <c r="G36" s="27"/>
      <c r="H36" s="27"/>
      <c r="I36" s="27"/>
      <c r="J36" s="27"/>
    </row>
    <row r="37" spans="1:11" s="6" customFormat="1" ht="60" customHeight="1" x14ac:dyDescent="0.4">
      <c r="A37" s="26"/>
      <c r="B37" s="27"/>
      <c r="C37" s="27"/>
      <c r="D37" s="28" t="s">
        <v>0</v>
      </c>
      <c r="E37" s="27">
        <v>2</v>
      </c>
      <c r="F37" s="27"/>
      <c r="G37" s="27"/>
      <c r="H37" s="28"/>
      <c r="I37" s="74"/>
      <c r="J37" s="74"/>
    </row>
    <row r="38" spans="1:11" s="6" customFormat="1" ht="60" customHeight="1" thickBot="1" x14ac:dyDescent="0.45">
      <c r="A38" s="27"/>
      <c r="B38" s="27"/>
      <c r="C38" s="27"/>
      <c r="D38" s="28"/>
      <c r="E38" s="27"/>
      <c r="F38" s="27"/>
      <c r="G38" s="27"/>
      <c r="H38" s="28"/>
      <c r="I38" s="74"/>
      <c r="J38" s="74"/>
    </row>
    <row r="39" spans="1:11" s="4" customFormat="1" ht="60" customHeight="1" x14ac:dyDescent="0.35">
      <c r="A39" s="61" t="s">
        <v>1</v>
      </c>
      <c r="B39" s="63" t="s">
        <v>2</v>
      </c>
      <c r="C39" s="63"/>
      <c r="D39" s="63" t="s">
        <v>3</v>
      </c>
      <c r="E39" s="67" t="s">
        <v>4</v>
      </c>
      <c r="F39" s="67"/>
      <c r="G39" s="67"/>
      <c r="H39" s="63" t="s">
        <v>5</v>
      </c>
      <c r="I39" s="63" t="s">
        <v>6</v>
      </c>
      <c r="J39" s="68" t="s">
        <v>7</v>
      </c>
    </row>
    <row r="40" spans="1:11" s="4" customFormat="1" ht="60" customHeight="1" x14ac:dyDescent="0.35">
      <c r="A40" s="62"/>
      <c r="B40" s="64"/>
      <c r="C40" s="65"/>
      <c r="D40" s="66"/>
      <c r="E40" s="12" t="s">
        <v>8</v>
      </c>
      <c r="F40" s="12" t="s">
        <v>9</v>
      </c>
      <c r="G40" s="12" t="s">
        <v>10</v>
      </c>
      <c r="H40" s="66"/>
      <c r="I40" s="66"/>
      <c r="J40" s="69"/>
    </row>
    <row r="41" spans="1:11" s="6" customFormat="1" ht="60" customHeight="1" x14ac:dyDescent="0.4">
      <c r="A41" s="13" t="s">
        <v>11</v>
      </c>
      <c r="B41" s="70"/>
      <c r="C41" s="70"/>
      <c r="D41" s="14"/>
      <c r="E41" s="14"/>
      <c r="F41" s="14"/>
      <c r="G41" s="14"/>
      <c r="H41" s="14"/>
      <c r="I41" s="14"/>
      <c r="J41" s="15"/>
    </row>
    <row r="42" spans="1:11" s="6" customFormat="1" ht="60" customHeight="1" x14ac:dyDescent="0.4">
      <c r="A42" s="16"/>
      <c r="B42" s="71" t="s">
        <v>29</v>
      </c>
      <c r="C42" s="71"/>
      <c r="D42" s="17">
        <v>200</v>
      </c>
      <c r="E42" s="18">
        <v>5.0960000000000001</v>
      </c>
      <c r="F42" s="18">
        <v>5.92</v>
      </c>
      <c r="G42" s="18">
        <v>22.844000000000001</v>
      </c>
      <c r="H42" s="18">
        <v>162.864</v>
      </c>
      <c r="I42" s="18"/>
      <c r="J42" s="19">
        <v>185</v>
      </c>
    </row>
    <row r="43" spans="1:11" s="6" customFormat="1" ht="60" customHeight="1" x14ac:dyDescent="0.4">
      <c r="A43" s="16"/>
      <c r="B43" s="71" t="s">
        <v>30</v>
      </c>
      <c r="C43" s="71"/>
      <c r="D43" s="17">
        <v>200</v>
      </c>
      <c r="E43" s="18">
        <v>2.02</v>
      </c>
      <c r="F43" s="18">
        <v>1.46</v>
      </c>
      <c r="G43" s="18">
        <v>14</v>
      </c>
      <c r="H43" s="18">
        <v>77.14</v>
      </c>
      <c r="I43" s="18"/>
      <c r="J43" s="19">
        <v>397</v>
      </c>
    </row>
    <row r="44" spans="1:11" s="6" customFormat="1" ht="60" customHeight="1" x14ac:dyDescent="0.4">
      <c r="A44" s="16"/>
      <c r="B44" s="71" t="s">
        <v>14</v>
      </c>
      <c r="C44" s="71"/>
      <c r="D44" s="20" t="s">
        <v>15</v>
      </c>
      <c r="E44" s="18">
        <v>3.62</v>
      </c>
      <c r="F44" s="18">
        <v>5</v>
      </c>
      <c r="G44" s="18">
        <v>16.579999999999998</v>
      </c>
      <c r="H44" s="18">
        <v>127.96</v>
      </c>
      <c r="I44" s="18"/>
      <c r="J44" s="19">
        <v>1</v>
      </c>
    </row>
    <row r="45" spans="1:11" s="6" customFormat="1" ht="60" customHeight="1" x14ac:dyDescent="0.35">
      <c r="A45" s="72" t="s">
        <v>16</v>
      </c>
      <c r="B45" s="73"/>
      <c r="C45" s="73"/>
      <c r="D45" s="73"/>
      <c r="E45" s="18">
        <f>SUM(E42:E44)</f>
        <v>10.736000000000001</v>
      </c>
      <c r="F45" s="18">
        <f t="shared" ref="F45:H45" si="6">SUM(F42:F44)</f>
        <v>12.379999999999999</v>
      </c>
      <c r="G45" s="18">
        <f t="shared" si="6"/>
        <v>53.423999999999999</v>
      </c>
      <c r="H45" s="18">
        <f t="shared" si="6"/>
        <v>367.964</v>
      </c>
      <c r="I45" s="18"/>
      <c r="J45" s="21"/>
    </row>
    <row r="46" spans="1:11" s="6" customFormat="1" ht="60" customHeight="1" x14ac:dyDescent="0.4">
      <c r="A46" s="13" t="s">
        <v>17</v>
      </c>
      <c r="B46" s="70"/>
      <c r="C46" s="70"/>
      <c r="D46" s="14"/>
      <c r="E46" s="22"/>
      <c r="F46" s="22"/>
      <c r="G46" s="22"/>
      <c r="H46" s="22"/>
      <c r="I46" s="22"/>
      <c r="J46" s="15"/>
    </row>
    <row r="47" spans="1:11" s="6" customFormat="1" ht="60" customHeight="1" x14ac:dyDescent="0.4">
      <c r="A47" s="16"/>
      <c r="B47" s="71" t="s">
        <v>87</v>
      </c>
      <c r="C47" s="71"/>
      <c r="D47" s="20" t="s">
        <v>32</v>
      </c>
      <c r="E47" s="18">
        <v>3.125</v>
      </c>
      <c r="F47" s="18">
        <v>3.13</v>
      </c>
      <c r="G47" s="18">
        <v>11</v>
      </c>
      <c r="H47" s="18">
        <v>100.67</v>
      </c>
      <c r="I47" s="18">
        <v>10.06</v>
      </c>
      <c r="J47" s="19">
        <v>401</v>
      </c>
    </row>
    <row r="48" spans="1:11" s="6" customFormat="1" ht="60" customHeight="1" x14ac:dyDescent="0.35">
      <c r="A48" s="72" t="s">
        <v>18</v>
      </c>
      <c r="B48" s="73"/>
      <c r="C48" s="73"/>
      <c r="D48" s="73"/>
      <c r="E48" s="18">
        <f>SUM(E47)</f>
        <v>3.125</v>
      </c>
      <c r="F48" s="18">
        <f t="shared" ref="F48:I48" si="7">SUM(F47)</f>
        <v>3.13</v>
      </c>
      <c r="G48" s="18">
        <f t="shared" si="7"/>
        <v>11</v>
      </c>
      <c r="H48" s="18">
        <f t="shared" si="7"/>
        <v>100.67</v>
      </c>
      <c r="I48" s="18">
        <f t="shared" si="7"/>
        <v>10.06</v>
      </c>
      <c r="J48" s="21"/>
    </row>
    <row r="49" spans="1:10" s="6" customFormat="1" ht="60" customHeight="1" x14ac:dyDescent="0.4">
      <c r="A49" s="13" t="s">
        <v>19</v>
      </c>
      <c r="B49" s="70"/>
      <c r="C49" s="70"/>
      <c r="D49" s="14"/>
      <c r="E49" s="22"/>
      <c r="F49" s="22"/>
      <c r="G49" s="22"/>
      <c r="H49" s="22"/>
      <c r="I49" s="22"/>
      <c r="J49" s="15"/>
    </row>
    <row r="50" spans="1:10" s="6" customFormat="1" ht="60" customHeight="1" x14ac:dyDescent="0.4">
      <c r="A50" s="16"/>
      <c r="B50" s="71" t="s">
        <v>134</v>
      </c>
      <c r="C50" s="71"/>
      <c r="D50" s="17">
        <v>200</v>
      </c>
      <c r="E50" s="18">
        <v>5.21</v>
      </c>
      <c r="F50" s="18">
        <v>5.327</v>
      </c>
      <c r="G50" s="18">
        <v>14</v>
      </c>
      <c r="H50" s="18">
        <v>168.55799999999999</v>
      </c>
      <c r="I50" s="18">
        <v>2.101</v>
      </c>
      <c r="J50" s="19">
        <v>81</v>
      </c>
    </row>
    <row r="51" spans="1:10" s="6" customFormat="1" ht="60" customHeight="1" x14ac:dyDescent="0.4">
      <c r="A51" s="16"/>
      <c r="B51" s="71" t="s">
        <v>88</v>
      </c>
      <c r="C51" s="71"/>
      <c r="D51" s="17">
        <v>80</v>
      </c>
      <c r="E51" s="18">
        <v>8.673</v>
      </c>
      <c r="F51" s="18">
        <v>7.3769999999999998</v>
      </c>
      <c r="G51" s="18">
        <v>7</v>
      </c>
      <c r="H51" s="18">
        <v>142.381</v>
      </c>
      <c r="I51" s="18">
        <v>0.14000000000000001</v>
      </c>
      <c r="J51" s="19">
        <v>252</v>
      </c>
    </row>
    <row r="52" spans="1:10" s="6" customFormat="1" ht="60" customHeight="1" x14ac:dyDescent="0.4">
      <c r="A52" s="16"/>
      <c r="B52" s="71" t="s">
        <v>33</v>
      </c>
      <c r="C52" s="71"/>
      <c r="D52" s="17">
        <v>130</v>
      </c>
      <c r="E52" s="18">
        <v>3.09</v>
      </c>
      <c r="F52" s="18">
        <v>5.0199999999999996</v>
      </c>
      <c r="G52" s="18">
        <v>24.53</v>
      </c>
      <c r="H52" s="18">
        <v>145.267</v>
      </c>
      <c r="I52" s="18"/>
      <c r="J52" s="19">
        <v>76</v>
      </c>
    </row>
    <row r="53" spans="1:10" s="6" customFormat="1" ht="60" customHeight="1" x14ac:dyDescent="0.4">
      <c r="A53" s="16"/>
      <c r="B53" s="71" t="s">
        <v>89</v>
      </c>
      <c r="C53" s="71"/>
      <c r="D53" s="17">
        <v>200</v>
      </c>
      <c r="E53" s="18">
        <v>0.04</v>
      </c>
      <c r="F53" s="18"/>
      <c r="G53" s="18">
        <v>16</v>
      </c>
      <c r="H53" s="18">
        <v>64</v>
      </c>
      <c r="I53" s="18">
        <v>22</v>
      </c>
      <c r="J53" s="19">
        <v>376</v>
      </c>
    </row>
    <row r="54" spans="1:10" s="6" customFormat="1" ht="60" customHeight="1" x14ac:dyDescent="0.4">
      <c r="A54" s="16"/>
      <c r="B54" s="71" t="s">
        <v>34</v>
      </c>
      <c r="C54" s="71"/>
      <c r="D54" s="23">
        <v>50</v>
      </c>
      <c r="E54" s="18">
        <v>1.2</v>
      </c>
      <c r="F54" s="18">
        <v>0.23</v>
      </c>
      <c r="G54" s="18">
        <v>22</v>
      </c>
      <c r="H54" s="18">
        <v>95</v>
      </c>
      <c r="I54" s="18"/>
      <c r="J54" s="19">
        <v>1</v>
      </c>
    </row>
    <row r="55" spans="1:10" s="6" customFormat="1" ht="60" customHeight="1" x14ac:dyDescent="0.35">
      <c r="A55" s="72" t="s">
        <v>21</v>
      </c>
      <c r="B55" s="73"/>
      <c r="C55" s="73"/>
      <c r="D55" s="73"/>
      <c r="E55" s="18">
        <f>SUM(E50:E54)</f>
        <v>18.212999999999997</v>
      </c>
      <c r="F55" s="18">
        <f t="shared" ref="F55:I55" si="8">SUM(F50:F54)</f>
        <v>17.954000000000001</v>
      </c>
      <c r="G55" s="18">
        <f t="shared" si="8"/>
        <v>83.53</v>
      </c>
      <c r="H55" s="18">
        <f t="shared" si="8"/>
        <v>615.2059999999999</v>
      </c>
      <c r="I55" s="18">
        <f t="shared" si="8"/>
        <v>24.241</v>
      </c>
      <c r="J55" s="21"/>
    </row>
    <row r="56" spans="1:10" s="6" customFormat="1" ht="60" customHeight="1" x14ac:dyDescent="0.4">
      <c r="A56" s="13" t="s">
        <v>22</v>
      </c>
      <c r="B56" s="70"/>
      <c r="C56" s="70"/>
      <c r="D56" s="14"/>
      <c r="E56" s="22"/>
      <c r="F56" s="22"/>
      <c r="G56" s="22"/>
      <c r="H56" s="22"/>
      <c r="I56" s="22"/>
      <c r="J56" s="15"/>
    </row>
    <row r="57" spans="1:10" s="6" customFormat="1" ht="60" customHeight="1" x14ac:dyDescent="0.4">
      <c r="A57" s="16"/>
      <c r="B57" s="71" t="s">
        <v>90</v>
      </c>
      <c r="C57" s="71"/>
      <c r="D57" s="17">
        <v>75</v>
      </c>
      <c r="E57" s="18">
        <v>6</v>
      </c>
      <c r="F57" s="18">
        <v>10.14</v>
      </c>
      <c r="G57" s="18">
        <v>28.204999999999998</v>
      </c>
      <c r="H57" s="18">
        <v>228.06</v>
      </c>
      <c r="I57" s="18"/>
      <c r="J57" s="19">
        <v>470</v>
      </c>
    </row>
    <row r="58" spans="1:10" s="6" customFormat="1" ht="60" customHeight="1" x14ac:dyDescent="0.4">
      <c r="A58" s="16"/>
      <c r="B58" s="71" t="s">
        <v>26</v>
      </c>
      <c r="C58" s="71"/>
      <c r="D58" s="17">
        <v>200</v>
      </c>
      <c r="E58" s="18"/>
      <c r="F58" s="18"/>
      <c r="G58" s="18">
        <v>8</v>
      </c>
      <c r="H58" s="18">
        <v>4</v>
      </c>
      <c r="I58" s="18"/>
      <c r="J58" s="19">
        <v>410</v>
      </c>
    </row>
    <row r="59" spans="1:10" s="6" customFormat="1" ht="60" customHeight="1" x14ac:dyDescent="0.35">
      <c r="A59" s="72" t="s">
        <v>24</v>
      </c>
      <c r="B59" s="73"/>
      <c r="C59" s="73"/>
      <c r="D59" s="73"/>
      <c r="E59" s="18">
        <f>SUM(E57:E58)</f>
        <v>6</v>
      </c>
      <c r="F59" s="18">
        <f t="shared" ref="F59:H59" si="9">SUM(F57:F58)</f>
        <v>10.14</v>
      </c>
      <c r="G59" s="18">
        <f t="shared" si="9"/>
        <v>36.204999999999998</v>
      </c>
      <c r="H59" s="18">
        <f t="shared" si="9"/>
        <v>232.06</v>
      </c>
      <c r="I59" s="18"/>
      <c r="J59" s="21"/>
    </row>
    <row r="60" spans="1:10" s="6" customFormat="1" ht="60" customHeight="1" x14ac:dyDescent="0.4">
      <c r="A60" s="13" t="s">
        <v>25</v>
      </c>
      <c r="B60" s="70"/>
      <c r="C60" s="70"/>
      <c r="D60" s="14"/>
      <c r="E60" s="22"/>
      <c r="F60" s="22"/>
      <c r="G60" s="22"/>
      <c r="H60" s="22"/>
      <c r="I60" s="22"/>
      <c r="J60" s="15"/>
    </row>
    <row r="61" spans="1:10" s="6" customFormat="1" ht="60" customHeight="1" x14ac:dyDescent="0.4">
      <c r="A61" s="16"/>
      <c r="B61" s="71" t="s">
        <v>91</v>
      </c>
      <c r="C61" s="71"/>
      <c r="D61" s="17">
        <v>80</v>
      </c>
      <c r="E61" s="18">
        <v>10.786</v>
      </c>
      <c r="F61" s="18">
        <v>10.076000000000001</v>
      </c>
      <c r="G61" s="18">
        <v>7.2610000000000001</v>
      </c>
      <c r="H61" s="18">
        <v>162.34</v>
      </c>
      <c r="I61" s="18">
        <v>0.69899999999999995</v>
      </c>
      <c r="J61" s="19">
        <v>288</v>
      </c>
    </row>
    <row r="62" spans="1:10" s="6" customFormat="1" ht="60" customHeight="1" x14ac:dyDescent="0.4">
      <c r="A62" s="16"/>
      <c r="B62" s="71" t="s">
        <v>35</v>
      </c>
      <c r="C62" s="71"/>
      <c r="D62" s="17">
        <v>150</v>
      </c>
      <c r="E62" s="18">
        <v>3.54</v>
      </c>
      <c r="F62" s="18">
        <v>6.32</v>
      </c>
      <c r="G62" s="18">
        <v>26.38</v>
      </c>
      <c r="H62" s="18">
        <v>174.56</v>
      </c>
      <c r="I62" s="18"/>
      <c r="J62" s="19">
        <v>179</v>
      </c>
    </row>
    <row r="63" spans="1:10" s="6" customFormat="1" ht="60" customHeight="1" x14ac:dyDescent="0.4">
      <c r="A63" s="16"/>
      <c r="B63" s="71" t="s">
        <v>26</v>
      </c>
      <c r="C63" s="71"/>
      <c r="D63" s="17">
        <v>200</v>
      </c>
      <c r="E63" s="18"/>
      <c r="F63" s="18"/>
      <c r="G63" s="18">
        <v>8</v>
      </c>
      <c r="H63" s="18">
        <v>4</v>
      </c>
      <c r="I63" s="18"/>
      <c r="J63" s="19">
        <v>410</v>
      </c>
    </row>
    <row r="64" spans="1:10" s="6" customFormat="1" ht="60" customHeight="1" x14ac:dyDescent="0.4">
      <c r="A64" s="16"/>
      <c r="B64" s="71" t="s">
        <v>36</v>
      </c>
      <c r="C64" s="71"/>
      <c r="D64" s="20" t="s">
        <v>37</v>
      </c>
      <c r="E64" s="18">
        <v>1</v>
      </c>
      <c r="F64" s="18"/>
      <c r="G64" s="18">
        <v>22</v>
      </c>
      <c r="H64" s="18">
        <v>92</v>
      </c>
      <c r="I64" s="18">
        <v>15</v>
      </c>
      <c r="J64" s="19">
        <v>418</v>
      </c>
    </row>
    <row r="65" spans="1:10" s="6" customFormat="1" ht="60" customHeight="1" x14ac:dyDescent="0.4">
      <c r="A65" s="16"/>
      <c r="B65" s="71" t="s">
        <v>38</v>
      </c>
      <c r="C65" s="71"/>
      <c r="D65" s="23">
        <v>25</v>
      </c>
      <c r="E65" s="18">
        <v>0.6</v>
      </c>
      <c r="F65" s="18"/>
      <c r="G65" s="18">
        <v>13.2</v>
      </c>
      <c r="H65" s="18">
        <v>51.2</v>
      </c>
      <c r="I65" s="18"/>
      <c r="J65" s="19">
        <v>1</v>
      </c>
    </row>
    <row r="66" spans="1:10" s="6" customFormat="1" ht="60" customHeight="1" x14ac:dyDescent="0.35">
      <c r="A66" s="72" t="s">
        <v>27</v>
      </c>
      <c r="B66" s="73"/>
      <c r="C66" s="73"/>
      <c r="D66" s="73"/>
      <c r="E66" s="18">
        <f>SUM(E61:E65)</f>
        <v>15.926</v>
      </c>
      <c r="F66" s="18">
        <f t="shared" ref="F66:I66" si="10">SUM(F61:F65)</f>
        <v>16.396000000000001</v>
      </c>
      <c r="G66" s="18">
        <f t="shared" si="10"/>
        <v>76.840999999999994</v>
      </c>
      <c r="H66" s="18">
        <f t="shared" si="10"/>
        <v>484.09999999999997</v>
      </c>
      <c r="I66" s="18">
        <f t="shared" si="10"/>
        <v>15.699</v>
      </c>
      <c r="J66" s="21"/>
    </row>
    <row r="67" spans="1:10" s="4" customFormat="1" ht="60" customHeight="1" thickBot="1" x14ac:dyDescent="0.4">
      <c r="A67" s="75" t="s">
        <v>28</v>
      </c>
      <c r="B67" s="76"/>
      <c r="C67" s="76"/>
      <c r="D67" s="76"/>
      <c r="E67" s="24">
        <f>E66+E59+E55+E48+E45</f>
        <v>54</v>
      </c>
      <c r="F67" s="24">
        <f t="shared" ref="F67:I67" si="11">F66+F59+F55+F48+F45</f>
        <v>60</v>
      </c>
      <c r="G67" s="24">
        <f t="shared" si="11"/>
        <v>261</v>
      </c>
      <c r="H67" s="24">
        <f t="shared" si="11"/>
        <v>1800</v>
      </c>
      <c r="I67" s="24">
        <f t="shared" si="11"/>
        <v>50</v>
      </c>
      <c r="J67" s="25"/>
    </row>
    <row r="68" spans="1:10" s="6" customFormat="1" ht="60" customHeight="1" x14ac:dyDescent="0.4">
      <c r="A68" s="26"/>
      <c r="B68" s="27"/>
      <c r="C68" s="27"/>
      <c r="D68" s="27"/>
      <c r="E68" s="27"/>
      <c r="F68" s="27"/>
      <c r="G68" s="27"/>
      <c r="H68" s="27"/>
      <c r="I68" s="27"/>
      <c r="J68" s="27"/>
    </row>
    <row r="69" spans="1:10" s="6" customFormat="1" ht="60" customHeight="1" x14ac:dyDescent="0.4">
      <c r="A69" s="26"/>
      <c r="B69" s="27"/>
      <c r="C69" s="27"/>
      <c r="D69" s="28" t="s">
        <v>0</v>
      </c>
      <c r="E69" s="27">
        <v>3</v>
      </c>
      <c r="F69" s="27"/>
      <c r="G69" s="27"/>
      <c r="H69" s="28"/>
      <c r="I69" s="74"/>
      <c r="J69" s="74"/>
    </row>
    <row r="70" spans="1:10" s="6" customFormat="1" ht="60" customHeight="1" thickBot="1" x14ac:dyDescent="0.45">
      <c r="A70" s="27"/>
      <c r="B70" s="27"/>
      <c r="C70" s="27"/>
      <c r="D70" s="28"/>
      <c r="E70" s="27"/>
      <c r="F70" s="27"/>
      <c r="G70" s="27"/>
      <c r="H70" s="28"/>
      <c r="I70" s="74"/>
      <c r="J70" s="74"/>
    </row>
    <row r="71" spans="1:10" s="4" customFormat="1" ht="60" customHeight="1" x14ac:dyDescent="0.35">
      <c r="A71" s="61" t="s">
        <v>1</v>
      </c>
      <c r="B71" s="63" t="s">
        <v>2</v>
      </c>
      <c r="C71" s="63"/>
      <c r="D71" s="63" t="s">
        <v>3</v>
      </c>
      <c r="E71" s="67" t="s">
        <v>4</v>
      </c>
      <c r="F71" s="67"/>
      <c r="G71" s="67"/>
      <c r="H71" s="63" t="s">
        <v>5</v>
      </c>
      <c r="I71" s="63" t="s">
        <v>6</v>
      </c>
      <c r="J71" s="68" t="s">
        <v>7</v>
      </c>
    </row>
    <row r="72" spans="1:10" s="4" customFormat="1" ht="60" customHeight="1" x14ac:dyDescent="0.35">
      <c r="A72" s="62"/>
      <c r="B72" s="64"/>
      <c r="C72" s="65"/>
      <c r="D72" s="66"/>
      <c r="E72" s="12" t="s">
        <v>8</v>
      </c>
      <c r="F72" s="12" t="s">
        <v>9</v>
      </c>
      <c r="G72" s="12" t="s">
        <v>10</v>
      </c>
      <c r="H72" s="66"/>
      <c r="I72" s="66"/>
      <c r="J72" s="69"/>
    </row>
    <row r="73" spans="1:10" s="6" customFormat="1" ht="60" customHeight="1" x14ac:dyDescent="0.4">
      <c r="A73" s="13" t="s">
        <v>11</v>
      </c>
      <c r="B73" s="70"/>
      <c r="C73" s="70"/>
      <c r="D73" s="14"/>
      <c r="E73" s="14"/>
      <c r="F73" s="14"/>
      <c r="G73" s="14"/>
      <c r="H73" s="14"/>
      <c r="I73" s="14"/>
      <c r="J73" s="15"/>
    </row>
    <row r="74" spans="1:10" s="6" customFormat="1" ht="60" customHeight="1" x14ac:dyDescent="0.4">
      <c r="A74" s="16"/>
      <c r="B74" s="71" t="s">
        <v>39</v>
      </c>
      <c r="C74" s="71"/>
      <c r="D74" s="17">
        <v>200</v>
      </c>
      <c r="E74" s="18">
        <v>5.84</v>
      </c>
      <c r="F74" s="18">
        <v>5.63</v>
      </c>
      <c r="G74" s="18">
        <v>24.85</v>
      </c>
      <c r="H74" s="18">
        <v>165.43</v>
      </c>
      <c r="I74" s="18"/>
      <c r="J74" s="19">
        <v>185</v>
      </c>
    </row>
    <row r="75" spans="1:10" s="6" customFormat="1" ht="60" customHeight="1" x14ac:dyDescent="0.4">
      <c r="A75" s="16"/>
      <c r="B75" s="71" t="s">
        <v>40</v>
      </c>
      <c r="C75" s="71"/>
      <c r="D75" s="17">
        <v>200</v>
      </c>
      <c r="E75" s="18">
        <v>1.4</v>
      </c>
      <c r="F75" s="18">
        <v>2.5</v>
      </c>
      <c r="G75" s="18">
        <v>8</v>
      </c>
      <c r="H75" s="18">
        <v>60.1</v>
      </c>
      <c r="I75" s="18"/>
      <c r="J75" s="19">
        <v>29</v>
      </c>
    </row>
    <row r="76" spans="1:10" s="6" customFormat="1" ht="60" customHeight="1" x14ac:dyDescent="0.4">
      <c r="A76" s="16"/>
      <c r="B76" s="71" t="s">
        <v>31</v>
      </c>
      <c r="C76" s="71"/>
      <c r="D76" s="20" t="s">
        <v>15</v>
      </c>
      <c r="E76" s="18">
        <v>3.62</v>
      </c>
      <c r="F76" s="18">
        <v>5</v>
      </c>
      <c r="G76" s="18">
        <v>16.579999999999998</v>
      </c>
      <c r="H76" s="18">
        <v>127.96</v>
      </c>
      <c r="I76" s="18"/>
      <c r="J76" s="19">
        <v>1</v>
      </c>
    </row>
    <row r="77" spans="1:10" s="6" customFormat="1" ht="60" customHeight="1" x14ac:dyDescent="0.35">
      <c r="A77" s="72" t="s">
        <v>16</v>
      </c>
      <c r="B77" s="73"/>
      <c r="C77" s="73"/>
      <c r="D77" s="73"/>
      <c r="E77" s="18">
        <f>SUM(E74:E76)</f>
        <v>10.86</v>
      </c>
      <c r="F77" s="18">
        <f t="shared" ref="F77:H77" si="12">SUM(F74:F76)</f>
        <v>13.129999999999999</v>
      </c>
      <c r="G77" s="18">
        <f t="shared" si="12"/>
        <v>49.43</v>
      </c>
      <c r="H77" s="18">
        <f t="shared" si="12"/>
        <v>353.49</v>
      </c>
      <c r="I77" s="18"/>
      <c r="J77" s="21"/>
    </row>
    <row r="78" spans="1:10" s="6" customFormat="1" ht="60" customHeight="1" x14ac:dyDescent="0.4">
      <c r="A78" s="13" t="s">
        <v>17</v>
      </c>
      <c r="B78" s="70"/>
      <c r="C78" s="70"/>
      <c r="D78" s="14"/>
      <c r="E78" s="22"/>
      <c r="F78" s="22"/>
      <c r="G78" s="22"/>
      <c r="H78" s="22"/>
      <c r="I78" s="22"/>
      <c r="J78" s="15"/>
    </row>
    <row r="79" spans="1:10" s="6" customFormat="1" ht="60" customHeight="1" x14ac:dyDescent="0.4">
      <c r="A79" s="16"/>
      <c r="B79" s="71" t="s">
        <v>92</v>
      </c>
      <c r="C79" s="71"/>
      <c r="D79" s="17">
        <v>150</v>
      </c>
      <c r="E79" s="18">
        <v>3.75</v>
      </c>
      <c r="F79" s="18">
        <v>3.75</v>
      </c>
      <c r="G79" s="18">
        <v>10.15</v>
      </c>
      <c r="H79" s="18">
        <v>89.35</v>
      </c>
      <c r="I79" s="18">
        <v>4.0730000000000004</v>
      </c>
      <c r="J79" s="19">
        <v>401</v>
      </c>
    </row>
    <row r="80" spans="1:10" s="6" customFormat="1" ht="60" customHeight="1" x14ac:dyDescent="0.35">
      <c r="A80" s="72" t="s">
        <v>18</v>
      </c>
      <c r="B80" s="73"/>
      <c r="C80" s="73"/>
      <c r="D80" s="73"/>
      <c r="E80" s="18">
        <f>SUM(E79)</f>
        <v>3.75</v>
      </c>
      <c r="F80" s="18">
        <f t="shared" ref="F80:H80" si="13">SUM(F79)</f>
        <v>3.75</v>
      </c>
      <c r="G80" s="18">
        <f t="shared" si="13"/>
        <v>10.15</v>
      </c>
      <c r="H80" s="18">
        <f t="shared" si="13"/>
        <v>89.35</v>
      </c>
      <c r="I80" s="18">
        <f>SUM(I79)</f>
        <v>4.0730000000000004</v>
      </c>
      <c r="J80" s="21"/>
    </row>
    <row r="81" spans="1:10" s="6" customFormat="1" ht="60" customHeight="1" x14ac:dyDescent="0.4">
      <c r="A81" s="13" t="s">
        <v>19</v>
      </c>
      <c r="B81" s="70"/>
      <c r="C81" s="70"/>
      <c r="D81" s="14"/>
      <c r="E81" s="22"/>
      <c r="F81" s="22"/>
      <c r="G81" s="22"/>
      <c r="H81" s="22"/>
      <c r="I81" s="22"/>
      <c r="J81" s="15"/>
    </row>
    <row r="82" spans="1:10" s="6" customFormat="1" ht="60" customHeight="1" x14ac:dyDescent="0.4">
      <c r="A82" s="16"/>
      <c r="B82" s="71" t="s">
        <v>41</v>
      </c>
      <c r="C82" s="71"/>
      <c r="D82" s="17">
        <v>15</v>
      </c>
      <c r="E82" s="18">
        <v>1.35</v>
      </c>
      <c r="F82" s="18">
        <v>1.6040000000000001</v>
      </c>
      <c r="G82" s="18"/>
      <c r="H82" s="18">
        <v>19.832000000000001</v>
      </c>
      <c r="I82" s="18"/>
      <c r="J82" s="19">
        <v>83</v>
      </c>
    </row>
    <row r="83" spans="1:10" s="6" customFormat="1" ht="60" customHeight="1" x14ac:dyDescent="0.4">
      <c r="A83" s="16"/>
      <c r="B83" s="71" t="s">
        <v>93</v>
      </c>
      <c r="C83" s="71"/>
      <c r="D83" s="20" t="s">
        <v>42</v>
      </c>
      <c r="E83" s="18">
        <v>5.32</v>
      </c>
      <c r="F83" s="18">
        <v>5.4</v>
      </c>
      <c r="G83" s="18">
        <v>16.059999999999999</v>
      </c>
      <c r="H83" s="18">
        <v>133.88</v>
      </c>
      <c r="I83" s="18">
        <v>8.27</v>
      </c>
      <c r="J83" s="19">
        <v>22</v>
      </c>
    </row>
    <row r="84" spans="1:10" s="6" customFormat="1" ht="60" customHeight="1" x14ac:dyDescent="0.4">
      <c r="A84" s="16"/>
      <c r="B84" s="71" t="s">
        <v>94</v>
      </c>
      <c r="C84" s="71"/>
      <c r="D84" s="17">
        <v>80</v>
      </c>
      <c r="E84" s="18">
        <v>9.4809999999999999</v>
      </c>
      <c r="F84" s="18">
        <v>6.8739999999999997</v>
      </c>
      <c r="G84" s="18">
        <v>9.56</v>
      </c>
      <c r="H84" s="18">
        <v>143.31299999999999</v>
      </c>
      <c r="I84" s="18"/>
      <c r="J84" s="19">
        <v>299</v>
      </c>
    </row>
    <row r="85" spans="1:10" s="6" customFormat="1" ht="60" customHeight="1" x14ac:dyDescent="0.4">
      <c r="A85" s="16"/>
      <c r="B85" s="71" t="s">
        <v>95</v>
      </c>
      <c r="C85" s="71"/>
      <c r="D85" s="17">
        <v>150</v>
      </c>
      <c r="E85" s="18">
        <v>3.09</v>
      </c>
      <c r="F85" s="18">
        <v>5.0199999999999996</v>
      </c>
      <c r="G85" s="18">
        <v>23.4</v>
      </c>
      <c r="H85" s="18">
        <v>150.96</v>
      </c>
      <c r="I85" s="18">
        <v>1.52</v>
      </c>
      <c r="J85" s="19">
        <v>519</v>
      </c>
    </row>
    <row r="86" spans="1:10" s="6" customFormat="1" ht="60" customHeight="1" x14ac:dyDescent="0.4">
      <c r="A86" s="16"/>
      <c r="B86" s="71" t="s">
        <v>43</v>
      </c>
      <c r="C86" s="71"/>
      <c r="D86" s="17">
        <v>200</v>
      </c>
      <c r="E86" s="18">
        <v>0.4</v>
      </c>
      <c r="F86" s="18"/>
      <c r="G86" s="18">
        <v>18</v>
      </c>
      <c r="H86" s="18">
        <v>73.599999999999994</v>
      </c>
      <c r="I86" s="18">
        <v>21.08</v>
      </c>
      <c r="J86" s="19">
        <v>376</v>
      </c>
    </row>
    <row r="87" spans="1:10" s="6" customFormat="1" ht="60" customHeight="1" x14ac:dyDescent="0.4">
      <c r="A87" s="16"/>
      <c r="B87" s="71" t="s">
        <v>34</v>
      </c>
      <c r="C87" s="71"/>
      <c r="D87" s="23">
        <v>50</v>
      </c>
      <c r="E87" s="18">
        <v>1.2</v>
      </c>
      <c r="F87" s="18">
        <v>0.23</v>
      </c>
      <c r="G87" s="18">
        <v>22</v>
      </c>
      <c r="H87" s="18">
        <v>95</v>
      </c>
      <c r="I87" s="18"/>
      <c r="J87" s="19">
        <v>1</v>
      </c>
    </row>
    <row r="88" spans="1:10" s="6" customFormat="1" ht="60" customHeight="1" x14ac:dyDescent="0.35">
      <c r="A88" s="72" t="s">
        <v>21</v>
      </c>
      <c r="B88" s="73"/>
      <c r="C88" s="73"/>
      <c r="D88" s="73"/>
      <c r="E88" s="18">
        <f>SUM(E82:E87)</f>
        <v>20.840999999999998</v>
      </c>
      <c r="F88" s="18">
        <f t="shared" ref="F88:I88" si="14">SUM(F82:F87)</f>
        <v>19.128</v>
      </c>
      <c r="G88" s="18">
        <f t="shared" si="14"/>
        <v>89.02</v>
      </c>
      <c r="H88" s="18">
        <f t="shared" si="14"/>
        <v>616.58500000000004</v>
      </c>
      <c r="I88" s="18">
        <f t="shared" si="14"/>
        <v>30.869999999999997</v>
      </c>
      <c r="J88" s="21"/>
    </row>
    <row r="89" spans="1:10" s="6" customFormat="1" ht="60" customHeight="1" x14ac:dyDescent="0.4">
      <c r="A89" s="13" t="s">
        <v>22</v>
      </c>
      <c r="B89" s="70"/>
      <c r="C89" s="70"/>
      <c r="D89" s="14"/>
      <c r="E89" s="22"/>
      <c r="F89" s="22"/>
      <c r="G89" s="22"/>
      <c r="H89" s="22"/>
      <c r="I89" s="22"/>
      <c r="J89" s="15"/>
    </row>
    <row r="90" spans="1:10" s="6" customFormat="1" ht="60" customHeight="1" x14ac:dyDescent="0.4">
      <c r="A90" s="16"/>
      <c r="B90" s="71" t="s">
        <v>44</v>
      </c>
      <c r="C90" s="71"/>
      <c r="D90" s="17">
        <v>100</v>
      </c>
      <c r="E90" s="18">
        <v>0.7</v>
      </c>
      <c r="F90" s="18">
        <v>0.16</v>
      </c>
      <c r="G90" s="18">
        <v>21</v>
      </c>
      <c r="H90" s="18">
        <v>86.8</v>
      </c>
      <c r="I90" s="18">
        <v>14.023</v>
      </c>
      <c r="J90" s="19">
        <v>386</v>
      </c>
    </row>
    <row r="91" spans="1:10" s="6" customFormat="1" ht="60" customHeight="1" x14ac:dyDescent="0.4">
      <c r="A91" s="16"/>
      <c r="B91" s="71" t="s">
        <v>26</v>
      </c>
      <c r="C91" s="71"/>
      <c r="D91" s="17">
        <v>200</v>
      </c>
      <c r="E91" s="18"/>
      <c r="F91" s="18"/>
      <c r="G91" s="18">
        <v>8</v>
      </c>
      <c r="H91" s="18">
        <v>4</v>
      </c>
      <c r="I91" s="18"/>
      <c r="J91" s="19">
        <v>410</v>
      </c>
    </row>
    <row r="92" spans="1:10" s="6" customFormat="1" ht="60" customHeight="1" x14ac:dyDescent="0.35">
      <c r="A92" s="72" t="s">
        <v>24</v>
      </c>
      <c r="B92" s="73"/>
      <c r="C92" s="73"/>
      <c r="D92" s="73"/>
      <c r="E92" s="18">
        <f>SUM(E90:E91)</f>
        <v>0.7</v>
      </c>
      <c r="F92" s="18">
        <f t="shared" ref="F92:I92" si="15">SUM(F90:F91)</f>
        <v>0.16</v>
      </c>
      <c r="G92" s="18">
        <f t="shared" si="15"/>
        <v>29</v>
      </c>
      <c r="H92" s="18">
        <f t="shared" si="15"/>
        <v>90.8</v>
      </c>
      <c r="I92" s="18">
        <f t="shared" si="15"/>
        <v>14.023</v>
      </c>
      <c r="J92" s="21"/>
    </row>
    <row r="93" spans="1:10" s="6" customFormat="1" ht="60" customHeight="1" x14ac:dyDescent="0.4">
      <c r="A93" s="13" t="s">
        <v>25</v>
      </c>
      <c r="B93" s="70"/>
      <c r="C93" s="70"/>
      <c r="D93" s="14"/>
      <c r="E93" s="22"/>
      <c r="F93" s="22"/>
      <c r="G93" s="22"/>
      <c r="H93" s="22"/>
      <c r="I93" s="22"/>
      <c r="J93" s="15"/>
    </row>
    <row r="94" spans="1:10" s="6" customFormat="1" ht="60" customHeight="1" x14ac:dyDescent="0.4">
      <c r="A94" s="16"/>
      <c r="B94" s="71" t="s">
        <v>45</v>
      </c>
      <c r="C94" s="71"/>
      <c r="D94" s="20" t="s">
        <v>46</v>
      </c>
      <c r="E94" s="18">
        <v>5.0949999999999998</v>
      </c>
      <c r="F94" s="18">
        <v>8.7219999999999995</v>
      </c>
      <c r="G94" s="18">
        <v>33.54</v>
      </c>
      <c r="H94" s="18">
        <v>289.00900000000001</v>
      </c>
      <c r="I94" s="18"/>
      <c r="J94" s="19">
        <v>447</v>
      </c>
    </row>
    <row r="95" spans="1:10" s="6" customFormat="1" ht="60" customHeight="1" x14ac:dyDescent="0.4">
      <c r="A95" s="16"/>
      <c r="B95" s="71" t="s">
        <v>96</v>
      </c>
      <c r="C95" s="71"/>
      <c r="D95" s="23">
        <v>50</v>
      </c>
      <c r="E95" s="18">
        <v>3</v>
      </c>
      <c r="F95" s="18">
        <v>6.11</v>
      </c>
      <c r="G95" s="18">
        <v>15.42</v>
      </c>
      <c r="H95" s="18">
        <v>130.99</v>
      </c>
      <c r="I95" s="18"/>
      <c r="J95" s="21"/>
    </row>
    <row r="96" spans="1:10" s="6" customFormat="1" ht="60" customHeight="1" x14ac:dyDescent="0.4">
      <c r="A96" s="16"/>
      <c r="B96" s="71" t="s">
        <v>47</v>
      </c>
      <c r="C96" s="71"/>
      <c r="D96" s="17">
        <v>100</v>
      </c>
      <c r="E96" s="18">
        <v>9.7539999999999996</v>
      </c>
      <c r="F96" s="18">
        <v>9</v>
      </c>
      <c r="G96" s="18">
        <v>26.44</v>
      </c>
      <c r="H96" s="18">
        <v>225.77600000000001</v>
      </c>
      <c r="I96" s="18">
        <v>1.034</v>
      </c>
      <c r="J96" s="21"/>
    </row>
    <row r="97" spans="1:10" s="6" customFormat="1" ht="60" customHeight="1" x14ac:dyDescent="0.4">
      <c r="A97" s="16"/>
      <c r="B97" s="71" t="s">
        <v>26</v>
      </c>
      <c r="C97" s="71"/>
      <c r="D97" s="17">
        <v>200</v>
      </c>
      <c r="E97" s="18"/>
      <c r="F97" s="18"/>
      <c r="G97" s="18">
        <v>8</v>
      </c>
      <c r="H97" s="18">
        <v>4</v>
      </c>
      <c r="I97" s="18"/>
      <c r="J97" s="19">
        <v>410</v>
      </c>
    </row>
    <row r="98" spans="1:10" s="6" customFormat="1" ht="60" customHeight="1" x14ac:dyDescent="0.35">
      <c r="A98" s="72" t="s">
        <v>27</v>
      </c>
      <c r="B98" s="73"/>
      <c r="C98" s="73"/>
      <c r="D98" s="73"/>
      <c r="E98" s="18">
        <f>SUM(E94:E97)</f>
        <v>17.848999999999997</v>
      </c>
      <c r="F98" s="18">
        <f t="shared" ref="F98:I98" si="16">SUM(F94:F97)</f>
        <v>23.832000000000001</v>
      </c>
      <c r="G98" s="18">
        <f t="shared" si="16"/>
        <v>83.4</v>
      </c>
      <c r="H98" s="18">
        <f t="shared" si="16"/>
        <v>649.77500000000009</v>
      </c>
      <c r="I98" s="18">
        <f t="shared" si="16"/>
        <v>1.034</v>
      </c>
      <c r="J98" s="21"/>
    </row>
    <row r="99" spans="1:10" s="6" customFormat="1" ht="60" customHeight="1" thickBot="1" x14ac:dyDescent="0.4">
      <c r="A99" s="75" t="s">
        <v>28</v>
      </c>
      <c r="B99" s="76"/>
      <c r="C99" s="76"/>
      <c r="D99" s="76"/>
      <c r="E99" s="24">
        <f>E98+E92+E88+E80+E77</f>
        <v>53.999999999999993</v>
      </c>
      <c r="F99" s="24">
        <f t="shared" ref="F99:I99" si="17">F98+F92+F88+F80+F77</f>
        <v>60</v>
      </c>
      <c r="G99" s="24">
        <f t="shared" si="17"/>
        <v>261</v>
      </c>
      <c r="H99" s="24">
        <f t="shared" si="17"/>
        <v>1800</v>
      </c>
      <c r="I99" s="24">
        <f t="shared" si="17"/>
        <v>50</v>
      </c>
      <c r="J99" s="25"/>
    </row>
    <row r="100" spans="1:10" s="6" customFormat="1" ht="60" customHeight="1" x14ac:dyDescent="0.4">
      <c r="A100" s="26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s="6" customFormat="1" ht="60" customHeight="1" x14ac:dyDescent="0.4">
      <c r="A101" s="26"/>
      <c r="B101" s="27"/>
      <c r="C101" s="27"/>
      <c r="D101" s="28" t="s">
        <v>0</v>
      </c>
      <c r="E101" s="27">
        <v>4</v>
      </c>
      <c r="F101" s="27"/>
      <c r="G101" s="27"/>
      <c r="H101" s="28"/>
      <c r="I101" s="74"/>
      <c r="J101" s="74"/>
    </row>
    <row r="102" spans="1:10" s="6" customFormat="1" ht="60" customHeight="1" thickBot="1" x14ac:dyDescent="0.45">
      <c r="A102" s="27"/>
      <c r="B102" s="27"/>
      <c r="C102" s="27"/>
      <c r="D102" s="28"/>
      <c r="E102" s="27"/>
      <c r="F102" s="27"/>
      <c r="G102" s="27"/>
      <c r="H102" s="28"/>
      <c r="I102" s="74"/>
      <c r="J102" s="74"/>
    </row>
    <row r="103" spans="1:10" s="4" customFormat="1" ht="60" customHeight="1" x14ac:dyDescent="0.35">
      <c r="A103" s="61" t="s">
        <v>1</v>
      </c>
      <c r="B103" s="63" t="s">
        <v>2</v>
      </c>
      <c r="C103" s="63"/>
      <c r="D103" s="63" t="s">
        <v>3</v>
      </c>
      <c r="E103" s="67" t="s">
        <v>4</v>
      </c>
      <c r="F103" s="67"/>
      <c r="G103" s="67"/>
      <c r="H103" s="63" t="s">
        <v>5</v>
      </c>
      <c r="I103" s="63" t="s">
        <v>6</v>
      </c>
      <c r="J103" s="68" t="s">
        <v>7</v>
      </c>
    </row>
    <row r="104" spans="1:10" s="4" customFormat="1" ht="60" customHeight="1" x14ac:dyDescent="0.35">
      <c r="A104" s="62"/>
      <c r="B104" s="64"/>
      <c r="C104" s="65"/>
      <c r="D104" s="66"/>
      <c r="E104" s="12" t="s">
        <v>8</v>
      </c>
      <c r="F104" s="12" t="s">
        <v>9</v>
      </c>
      <c r="G104" s="12" t="s">
        <v>10</v>
      </c>
      <c r="H104" s="66"/>
      <c r="I104" s="66"/>
      <c r="J104" s="69"/>
    </row>
    <row r="105" spans="1:10" s="6" customFormat="1" ht="60" customHeight="1" x14ac:dyDescent="0.4">
      <c r="A105" s="13" t="s">
        <v>11</v>
      </c>
      <c r="B105" s="70"/>
      <c r="C105" s="70"/>
      <c r="D105" s="14"/>
      <c r="E105" s="14"/>
      <c r="F105" s="14"/>
      <c r="G105" s="14"/>
      <c r="H105" s="14"/>
      <c r="I105" s="14"/>
      <c r="J105" s="15"/>
    </row>
    <row r="106" spans="1:10" s="6" customFormat="1" ht="60" customHeight="1" x14ac:dyDescent="0.4">
      <c r="A106" s="16"/>
      <c r="B106" s="71" t="s">
        <v>137</v>
      </c>
      <c r="C106" s="71"/>
      <c r="D106" s="17">
        <v>200</v>
      </c>
      <c r="E106" s="18">
        <v>5.3529999999999998</v>
      </c>
      <c r="F106" s="18">
        <v>5.84</v>
      </c>
      <c r="G106" s="18">
        <v>21.36</v>
      </c>
      <c r="H106" s="18">
        <v>159.28800000000001</v>
      </c>
      <c r="I106" s="18"/>
      <c r="J106" s="19">
        <v>199</v>
      </c>
    </row>
    <row r="107" spans="1:10" s="6" customFormat="1" ht="60" customHeight="1" x14ac:dyDescent="0.4">
      <c r="A107" s="16"/>
      <c r="B107" s="71" t="s">
        <v>13</v>
      </c>
      <c r="C107" s="71"/>
      <c r="D107" s="17">
        <v>200</v>
      </c>
      <c r="E107" s="18">
        <v>1.5</v>
      </c>
      <c r="F107" s="18">
        <v>1.2</v>
      </c>
      <c r="G107" s="18">
        <v>7</v>
      </c>
      <c r="H107" s="18">
        <v>44.8</v>
      </c>
      <c r="I107" s="18"/>
      <c r="J107" s="19">
        <v>395</v>
      </c>
    </row>
    <row r="108" spans="1:10" s="6" customFormat="1" ht="60" customHeight="1" x14ac:dyDescent="0.4">
      <c r="A108" s="16"/>
      <c r="B108" s="71" t="s">
        <v>97</v>
      </c>
      <c r="C108" s="71"/>
      <c r="D108" s="20" t="s">
        <v>48</v>
      </c>
      <c r="E108" s="18">
        <v>3.25</v>
      </c>
      <c r="F108" s="18">
        <v>5</v>
      </c>
      <c r="G108" s="18">
        <v>18.579999999999998</v>
      </c>
      <c r="H108" s="18">
        <v>151.91999999999999</v>
      </c>
      <c r="I108" s="18"/>
      <c r="J108" s="19">
        <v>3</v>
      </c>
    </row>
    <row r="109" spans="1:10" s="6" customFormat="1" ht="60" customHeight="1" x14ac:dyDescent="0.35">
      <c r="A109" s="72" t="s">
        <v>16</v>
      </c>
      <c r="B109" s="73"/>
      <c r="C109" s="73"/>
      <c r="D109" s="73"/>
      <c r="E109" s="18">
        <f>SUM(E106:E108)</f>
        <v>10.103</v>
      </c>
      <c r="F109" s="18">
        <f t="shared" ref="F109:H109" si="18">SUM(F106:F108)</f>
        <v>12.04</v>
      </c>
      <c r="G109" s="18">
        <f t="shared" si="18"/>
        <v>46.94</v>
      </c>
      <c r="H109" s="18">
        <f t="shared" si="18"/>
        <v>356.00800000000004</v>
      </c>
      <c r="I109" s="18"/>
      <c r="J109" s="21"/>
    </row>
    <row r="110" spans="1:10" s="6" customFormat="1" ht="60" customHeight="1" x14ac:dyDescent="0.4">
      <c r="A110" s="13" t="s">
        <v>17</v>
      </c>
      <c r="B110" s="70"/>
      <c r="C110" s="70"/>
      <c r="D110" s="14"/>
      <c r="E110" s="22"/>
      <c r="F110" s="22"/>
      <c r="G110" s="22"/>
      <c r="H110" s="22"/>
      <c r="I110" s="22"/>
      <c r="J110" s="15"/>
    </row>
    <row r="111" spans="1:10" s="6" customFormat="1" ht="60" customHeight="1" x14ac:dyDescent="0.4">
      <c r="A111" s="16"/>
      <c r="B111" s="71" t="s">
        <v>49</v>
      </c>
      <c r="C111" s="71"/>
      <c r="D111" s="17">
        <v>150</v>
      </c>
      <c r="E111" s="18">
        <v>3.75</v>
      </c>
      <c r="F111" s="18">
        <v>3.75</v>
      </c>
      <c r="G111" s="18">
        <v>12</v>
      </c>
      <c r="H111" s="18">
        <v>117.31</v>
      </c>
      <c r="I111" s="18"/>
      <c r="J111" s="19">
        <v>401</v>
      </c>
    </row>
    <row r="112" spans="1:10" s="6" customFormat="1" ht="60" customHeight="1" x14ac:dyDescent="0.35">
      <c r="A112" s="72" t="s">
        <v>18</v>
      </c>
      <c r="B112" s="73"/>
      <c r="C112" s="73"/>
      <c r="D112" s="73"/>
      <c r="E112" s="18">
        <f>SUM(E111)</f>
        <v>3.75</v>
      </c>
      <c r="F112" s="18">
        <f t="shared" ref="F112:H112" si="19">SUM(F111)</f>
        <v>3.75</v>
      </c>
      <c r="G112" s="18">
        <f t="shared" si="19"/>
        <v>12</v>
      </c>
      <c r="H112" s="18">
        <f t="shared" si="19"/>
        <v>117.31</v>
      </c>
      <c r="I112" s="18"/>
      <c r="J112" s="21"/>
    </row>
    <row r="113" spans="1:10" s="6" customFormat="1" ht="60" customHeight="1" x14ac:dyDescent="0.4">
      <c r="A113" s="13" t="s">
        <v>19</v>
      </c>
      <c r="B113" s="70"/>
      <c r="C113" s="70"/>
      <c r="D113" s="14"/>
      <c r="E113" s="22"/>
      <c r="F113" s="22"/>
      <c r="G113" s="22"/>
      <c r="H113" s="22"/>
      <c r="I113" s="22"/>
      <c r="J113" s="15"/>
    </row>
    <row r="114" spans="1:10" s="6" customFormat="1" ht="60" customHeight="1" x14ac:dyDescent="0.4">
      <c r="A114" s="16"/>
      <c r="B114" s="71" t="s">
        <v>98</v>
      </c>
      <c r="C114" s="71"/>
      <c r="D114" s="17">
        <v>200</v>
      </c>
      <c r="E114" s="18">
        <v>5.09</v>
      </c>
      <c r="F114" s="18">
        <v>5.8</v>
      </c>
      <c r="G114" s="18">
        <v>14.54</v>
      </c>
      <c r="H114" s="18">
        <v>133.79900000000001</v>
      </c>
      <c r="I114" s="18">
        <v>7.2750000000000004</v>
      </c>
      <c r="J114" s="19">
        <v>76</v>
      </c>
    </row>
    <row r="115" spans="1:10" s="6" customFormat="1" ht="60" customHeight="1" x14ac:dyDescent="0.4">
      <c r="A115" s="16"/>
      <c r="B115" s="71" t="s">
        <v>99</v>
      </c>
      <c r="C115" s="71"/>
      <c r="D115" s="20" t="s">
        <v>50</v>
      </c>
      <c r="E115" s="18">
        <v>9.9410000000000007</v>
      </c>
      <c r="F115" s="18">
        <v>9</v>
      </c>
      <c r="G115" s="18">
        <v>6.12</v>
      </c>
      <c r="H115" s="18">
        <v>142.244</v>
      </c>
      <c r="I115" s="18">
        <v>2.4</v>
      </c>
      <c r="J115" s="19">
        <v>277</v>
      </c>
    </row>
    <row r="116" spans="1:10" s="6" customFormat="1" ht="60" customHeight="1" x14ac:dyDescent="0.4">
      <c r="A116" s="16"/>
      <c r="B116" s="71" t="s">
        <v>100</v>
      </c>
      <c r="C116" s="71"/>
      <c r="D116" s="17">
        <v>130</v>
      </c>
      <c r="E116" s="18">
        <v>3.0779999999999998</v>
      </c>
      <c r="F116" s="18">
        <v>4.6500000000000004</v>
      </c>
      <c r="G116" s="18">
        <v>24</v>
      </c>
      <c r="H116" s="18">
        <v>142.16200000000001</v>
      </c>
      <c r="I116" s="18"/>
      <c r="J116" s="19">
        <v>205</v>
      </c>
    </row>
    <row r="117" spans="1:10" s="6" customFormat="1" ht="60" customHeight="1" x14ac:dyDescent="0.4">
      <c r="A117" s="16"/>
      <c r="B117" s="71" t="s">
        <v>101</v>
      </c>
      <c r="C117" s="71"/>
      <c r="D117" s="17">
        <v>200</v>
      </c>
      <c r="E117" s="18">
        <v>0.16</v>
      </c>
      <c r="F117" s="18"/>
      <c r="G117" s="18">
        <v>22</v>
      </c>
      <c r="H117" s="18">
        <v>88</v>
      </c>
      <c r="I117" s="18">
        <v>18</v>
      </c>
      <c r="J117" s="19">
        <v>700</v>
      </c>
    </row>
    <row r="118" spans="1:10" s="6" customFormat="1" ht="60" customHeight="1" x14ac:dyDescent="0.4">
      <c r="A118" s="16"/>
      <c r="B118" s="71" t="s">
        <v>51</v>
      </c>
      <c r="C118" s="71"/>
      <c r="D118" s="23">
        <v>50</v>
      </c>
      <c r="E118" s="18">
        <v>2</v>
      </c>
      <c r="F118" s="18">
        <v>1</v>
      </c>
      <c r="G118" s="18">
        <v>22</v>
      </c>
      <c r="H118" s="18">
        <v>105</v>
      </c>
      <c r="I118" s="18"/>
      <c r="J118" s="19">
        <v>1</v>
      </c>
    </row>
    <row r="119" spans="1:10" s="6" customFormat="1" ht="60" customHeight="1" x14ac:dyDescent="0.35">
      <c r="A119" s="72" t="s">
        <v>21</v>
      </c>
      <c r="B119" s="73"/>
      <c r="C119" s="73"/>
      <c r="D119" s="73"/>
      <c r="E119" s="18">
        <f>SUM(E114:E118)</f>
        <v>20.269000000000002</v>
      </c>
      <c r="F119" s="18">
        <f t="shared" ref="F119:I119" si="20">SUM(F114:F118)</f>
        <v>20.450000000000003</v>
      </c>
      <c r="G119" s="18">
        <f t="shared" si="20"/>
        <v>88.66</v>
      </c>
      <c r="H119" s="18">
        <f t="shared" si="20"/>
        <v>611.20500000000004</v>
      </c>
      <c r="I119" s="18">
        <f t="shared" si="20"/>
        <v>27.675000000000001</v>
      </c>
      <c r="J119" s="21"/>
    </row>
    <row r="120" spans="1:10" s="6" customFormat="1" ht="60" customHeight="1" x14ac:dyDescent="0.4">
      <c r="A120" s="13" t="s">
        <v>22</v>
      </c>
      <c r="B120" s="70"/>
      <c r="C120" s="70"/>
      <c r="D120" s="14"/>
      <c r="E120" s="22"/>
      <c r="F120" s="22"/>
      <c r="G120" s="22"/>
      <c r="H120" s="22"/>
      <c r="I120" s="22"/>
      <c r="J120" s="15"/>
    </row>
    <row r="121" spans="1:10" s="6" customFormat="1" ht="60" customHeight="1" x14ac:dyDescent="0.4">
      <c r="A121" s="16"/>
      <c r="B121" s="71" t="s">
        <v>138</v>
      </c>
      <c r="C121" s="71"/>
      <c r="D121" s="17">
        <v>50</v>
      </c>
      <c r="E121" s="18">
        <v>3.6890000000000001</v>
      </c>
      <c r="F121" s="18">
        <v>8.25</v>
      </c>
      <c r="G121" s="18">
        <v>29.3</v>
      </c>
      <c r="H121" s="18">
        <v>200</v>
      </c>
      <c r="I121" s="18"/>
      <c r="J121" s="19">
        <v>100</v>
      </c>
    </row>
    <row r="122" spans="1:10" s="6" customFormat="1" ht="60" customHeight="1" x14ac:dyDescent="0.4">
      <c r="A122" s="16"/>
      <c r="B122" s="71" t="s">
        <v>40</v>
      </c>
      <c r="C122" s="71"/>
      <c r="D122" s="17">
        <v>200</v>
      </c>
      <c r="E122" s="18">
        <v>1.4</v>
      </c>
      <c r="F122" s="18">
        <v>2.5</v>
      </c>
      <c r="G122" s="18">
        <v>8</v>
      </c>
      <c r="H122" s="18">
        <v>60.1</v>
      </c>
      <c r="I122" s="18"/>
      <c r="J122" s="19">
        <v>413</v>
      </c>
    </row>
    <row r="123" spans="1:10" s="6" customFormat="1" ht="60" customHeight="1" x14ac:dyDescent="0.35">
      <c r="A123" s="72" t="s">
        <v>24</v>
      </c>
      <c r="B123" s="73"/>
      <c r="C123" s="73"/>
      <c r="D123" s="73"/>
      <c r="E123" s="18">
        <f>SUM(E121:E122)</f>
        <v>5.0890000000000004</v>
      </c>
      <c r="F123" s="18">
        <f t="shared" ref="F123:I123" si="21">SUM(F121:F122)</f>
        <v>10.75</v>
      </c>
      <c r="G123" s="18">
        <f t="shared" si="21"/>
        <v>37.299999999999997</v>
      </c>
      <c r="H123" s="18">
        <f t="shared" si="21"/>
        <v>260.10000000000002</v>
      </c>
      <c r="I123" s="18">
        <f t="shared" si="21"/>
        <v>0</v>
      </c>
      <c r="J123" s="21"/>
    </row>
    <row r="124" spans="1:10" s="6" customFormat="1" ht="60" customHeight="1" x14ac:dyDescent="0.4">
      <c r="A124" s="13" t="s">
        <v>25</v>
      </c>
      <c r="B124" s="70"/>
      <c r="C124" s="70"/>
      <c r="D124" s="14"/>
      <c r="E124" s="22"/>
      <c r="F124" s="22"/>
      <c r="G124" s="22"/>
      <c r="H124" s="22"/>
      <c r="I124" s="22"/>
      <c r="J124" s="15"/>
    </row>
    <row r="125" spans="1:10" s="6" customFormat="1" ht="60" customHeight="1" x14ac:dyDescent="0.4">
      <c r="A125" s="16"/>
      <c r="B125" s="71" t="s">
        <v>135</v>
      </c>
      <c r="C125" s="71"/>
      <c r="D125" s="20" t="s">
        <v>52</v>
      </c>
      <c r="E125" s="18">
        <v>8.859</v>
      </c>
      <c r="F125" s="18">
        <v>6.21</v>
      </c>
      <c r="G125" s="18">
        <v>9.2949999999999999</v>
      </c>
      <c r="H125" s="18">
        <v>128.18</v>
      </c>
      <c r="I125" s="18">
        <v>0.14000000000000001</v>
      </c>
      <c r="J125" s="19">
        <v>268</v>
      </c>
    </row>
    <row r="126" spans="1:10" s="6" customFormat="1" ht="60" customHeight="1" x14ac:dyDescent="0.4">
      <c r="A126" s="16"/>
      <c r="B126" s="71" t="s">
        <v>136</v>
      </c>
      <c r="C126" s="71"/>
      <c r="D126" s="17">
        <v>30</v>
      </c>
      <c r="E126" s="18">
        <v>1.78</v>
      </c>
      <c r="F126" s="18">
        <v>2.2999999999999998</v>
      </c>
      <c r="G126" s="18">
        <v>18</v>
      </c>
      <c r="H126" s="18">
        <v>76.917000000000002</v>
      </c>
      <c r="I126" s="18"/>
      <c r="J126" s="29">
        <v>55.03</v>
      </c>
    </row>
    <row r="127" spans="1:10" s="6" customFormat="1" ht="60" customHeight="1" x14ac:dyDescent="0.4">
      <c r="A127" s="16"/>
      <c r="B127" s="71" t="s">
        <v>33</v>
      </c>
      <c r="C127" s="71"/>
      <c r="D127" s="17">
        <v>150</v>
      </c>
      <c r="E127" s="18">
        <v>3.15</v>
      </c>
      <c r="F127" s="18">
        <v>4</v>
      </c>
      <c r="G127" s="18">
        <v>23</v>
      </c>
      <c r="H127" s="18">
        <v>149.78</v>
      </c>
      <c r="I127" s="18">
        <v>3.05</v>
      </c>
      <c r="J127" s="19">
        <v>321</v>
      </c>
    </row>
    <row r="128" spans="1:10" s="6" customFormat="1" ht="60" customHeight="1" x14ac:dyDescent="0.4">
      <c r="A128" s="16"/>
      <c r="B128" s="71" t="s">
        <v>53</v>
      </c>
      <c r="C128" s="71"/>
      <c r="D128" s="17">
        <v>200</v>
      </c>
      <c r="E128" s="18"/>
      <c r="F128" s="18"/>
      <c r="G128" s="18">
        <v>14.805</v>
      </c>
      <c r="H128" s="18">
        <v>48</v>
      </c>
      <c r="I128" s="18">
        <v>19.135000000000002</v>
      </c>
      <c r="J128" s="19">
        <v>80</v>
      </c>
    </row>
    <row r="129" spans="1:10" s="6" customFormat="1" ht="60" customHeight="1" x14ac:dyDescent="0.4">
      <c r="A129" s="16"/>
      <c r="B129" s="71" t="s">
        <v>51</v>
      </c>
      <c r="C129" s="71"/>
      <c r="D129" s="23">
        <v>25</v>
      </c>
      <c r="E129" s="18">
        <v>1</v>
      </c>
      <c r="F129" s="18">
        <v>0.5</v>
      </c>
      <c r="G129" s="18">
        <v>11</v>
      </c>
      <c r="H129" s="18">
        <v>52.5</v>
      </c>
      <c r="I129" s="18"/>
      <c r="J129" s="19">
        <v>1</v>
      </c>
    </row>
    <row r="130" spans="1:10" s="6" customFormat="1" ht="60" customHeight="1" x14ac:dyDescent="0.35">
      <c r="A130" s="72" t="s">
        <v>27</v>
      </c>
      <c r="B130" s="73"/>
      <c r="C130" s="73"/>
      <c r="D130" s="73"/>
      <c r="E130" s="18">
        <f>SUM(E125:E129)</f>
        <v>14.789</v>
      </c>
      <c r="F130" s="18">
        <f t="shared" ref="F130:I130" si="22">SUM(F125:F129)</f>
        <v>13.01</v>
      </c>
      <c r="G130" s="18">
        <f t="shared" si="22"/>
        <v>76.099999999999994</v>
      </c>
      <c r="H130" s="18">
        <f t="shared" si="22"/>
        <v>455.37700000000001</v>
      </c>
      <c r="I130" s="18">
        <f t="shared" si="22"/>
        <v>22.325000000000003</v>
      </c>
      <c r="J130" s="21"/>
    </row>
    <row r="131" spans="1:10" s="4" customFormat="1" ht="60" customHeight="1" thickBot="1" x14ac:dyDescent="0.4">
      <c r="A131" s="75" t="s">
        <v>28</v>
      </c>
      <c r="B131" s="76"/>
      <c r="C131" s="76"/>
      <c r="D131" s="76"/>
      <c r="E131" s="24">
        <f>E130+E123+E119+E112+E109</f>
        <v>54.000000000000007</v>
      </c>
      <c r="F131" s="24">
        <f t="shared" ref="F131:I131" si="23">F130+F123+F119+F112+F109</f>
        <v>60</v>
      </c>
      <c r="G131" s="24">
        <f t="shared" si="23"/>
        <v>261</v>
      </c>
      <c r="H131" s="24">
        <f t="shared" si="23"/>
        <v>1800.0000000000002</v>
      </c>
      <c r="I131" s="24">
        <f t="shared" si="23"/>
        <v>50</v>
      </c>
      <c r="J131" s="25"/>
    </row>
    <row r="132" spans="1:10" s="6" customFormat="1" ht="60" customHeight="1" x14ac:dyDescent="0.4">
      <c r="A132" s="26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s="6" customFormat="1" ht="60" customHeight="1" x14ac:dyDescent="0.4">
      <c r="A133" s="26"/>
      <c r="B133" s="27"/>
      <c r="C133" s="27"/>
      <c r="D133" s="28" t="s">
        <v>0</v>
      </c>
      <c r="E133" s="27">
        <v>5</v>
      </c>
      <c r="F133" s="27"/>
      <c r="G133" s="27"/>
      <c r="H133" s="28"/>
      <c r="I133" s="74"/>
      <c r="J133" s="74"/>
    </row>
    <row r="134" spans="1:10" s="6" customFormat="1" ht="60" customHeight="1" thickBot="1" x14ac:dyDescent="0.45">
      <c r="A134" s="27"/>
      <c r="B134" s="27"/>
      <c r="C134" s="27"/>
      <c r="D134" s="28"/>
      <c r="E134" s="27"/>
      <c r="F134" s="27"/>
      <c r="G134" s="27"/>
      <c r="H134" s="28"/>
      <c r="I134" s="74"/>
      <c r="J134" s="74"/>
    </row>
    <row r="135" spans="1:10" s="4" customFormat="1" ht="60" customHeight="1" x14ac:dyDescent="0.35">
      <c r="A135" s="61" t="s">
        <v>1</v>
      </c>
      <c r="B135" s="63" t="s">
        <v>2</v>
      </c>
      <c r="C135" s="63"/>
      <c r="D135" s="63" t="s">
        <v>3</v>
      </c>
      <c r="E135" s="67" t="s">
        <v>4</v>
      </c>
      <c r="F135" s="67"/>
      <c r="G135" s="67"/>
      <c r="H135" s="63" t="s">
        <v>5</v>
      </c>
      <c r="I135" s="63" t="s">
        <v>6</v>
      </c>
      <c r="J135" s="68" t="s">
        <v>7</v>
      </c>
    </row>
    <row r="136" spans="1:10" s="4" customFormat="1" ht="60" customHeight="1" x14ac:dyDescent="0.35">
      <c r="A136" s="62"/>
      <c r="B136" s="64"/>
      <c r="C136" s="65"/>
      <c r="D136" s="66"/>
      <c r="E136" s="12" t="s">
        <v>8</v>
      </c>
      <c r="F136" s="12" t="s">
        <v>9</v>
      </c>
      <c r="G136" s="12" t="s">
        <v>10</v>
      </c>
      <c r="H136" s="66"/>
      <c r="I136" s="66"/>
      <c r="J136" s="69"/>
    </row>
    <row r="137" spans="1:10" s="6" customFormat="1" ht="60" customHeight="1" x14ac:dyDescent="0.4">
      <c r="A137" s="13" t="s">
        <v>11</v>
      </c>
      <c r="B137" s="70"/>
      <c r="C137" s="70"/>
      <c r="D137" s="14"/>
      <c r="E137" s="14"/>
      <c r="F137" s="14"/>
      <c r="G137" s="14"/>
      <c r="H137" s="14"/>
      <c r="I137" s="14"/>
      <c r="J137" s="15"/>
    </row>
    <row r="138" spans="1:10" s="6" customFormat="1" ht="60" customHeight="1" x14ac:dyDescent="0.4">
      <c r="A138" s="16"/>
      <c r="B138" s="71" t="s">
        <v>103</v>
      </c>
      <c r="C138" s="71"/>
      <c r="D138" s="17">
        <v>150</v>
      </c>
      <c r="E138" s="18">
        <v>7.4390000000000001</v>
      </c>
      <c r="F138" s="18">
        <v>5.84</v>
      </c>
      <c r="G138" s="18">
        <v>4.0119999999999996</v>
      </c>
      <c r="H138" s="18">
        <v>98.316000000000003</v>
      </c>
      <c r="I138" s="18">
        <v>1.41</v>
      </c>
      <c r="J138" s="19">
        <v>20</v>
      </c>
    </row>
    <row r="139" spans="1:10" s="6" customFormat="1" ht="60" customHeight="1" x14ac:dyDescent="0.4">
      <c r="A139" s="16"/>
      <c r="B139" s="71" t="s">
        <v>30</v>
      </c>
      <c r="C139" s="71"/>
      <c r="D139" s="17">
        <v>200</v>
      </c>
      <c r="E139" s="18">
        <v>2.02</v>
      </c>
      <c r="F139" s="18">
        <v>1.46</v>
      </c>
      <c r="G139" s="18">
        <v>14</v>
      </c>
      <c r="H139" s="18">
        <v>77.14</v>
      </c>
      <c r="I139" s="18"/>
      <c r="J139" s="19">
        <v>397</v>
      </c>
    </row>
    <row r="140" spans="1:10" s="6" customFormat="1" ht="60" customHeight="1" x14ac:dyDescent="0.4">
      <c r="A140" s="16"/>
      <c r="B140" s="71" t="s">
        <v>104</v>
      </c>
      <c r="C140" s="71"/>
      <c r="D140" s="20" t="s">
        <v>54</v>
      </c>
      <c r="E140" s="18">
        <v>3.589</v>
      </c>
      <c r="F140" s="18">
        <v>5</v>
      </c>
      <c r="G140" s="18">
        <v>21</v>
      </c>
      <c r="H140" s="18">
        <v>143</v>
      </c>
      <c r="I140" s="18"/>
      <c r="J140" s="19">
        <v>2</v>
      </c>
    </row>
    <row r="141" spans="1:10" s="6" customFormat="1" ht="60" customHeight="1" x14ac:dyDescent="0.35">
      <c r="A141" s="72" t="s">
        <v>16</v>
      </c>
      <c r="B141" s="73"/>
      <c r="C141" s="73"/>
      <c r="D141" s="73"/>
      <c r="E141" s="18">
        <f>SUM(E138:E140)</f>
        <v>13.048</v>
      </c>
      <c r="F141" s="18">
        <f t="shared" ref="F141:H141" si="24">SUM(F138:F140)</f>
        <v>12.3</v>
      </c>
      <c r="G141" s="18">
        <f t="shared" si="24"/>
        <v>39.012</v>
      </c>
      <c r="H141" s="18">
        <f t="shared" si="24"/>
        <v>318.45600000000002</v>
      </c>
      <c r="I141" s="18">
        <v>7.8019999999999996</v>
      </c>
      <c r="J141" s="21"/>
    </row>
    <row r="142" spans="1:10" s="6" customFormat="1" ht="60" customHeight="1" x14ac:dyDescent="0.4">
      <c r="A142" s="13" t="s">
        <v>17</v>
      </c>
      <c r="B142" s="70"/>
      <c r="C142" s="70"/>
      <c r="D142" s="14"/>
      <c r="E142" s="22"/>
      <c r="F142" s="22"/>
      <c r="G142" s="22"/>
      <c r="H142" s="22"/>
      <c r="I142" s="22"/>
      <c r="J142" s="15"/>
    </row>
    <row r="143" spans="1:10" s="6" customFormat="1" ht="60" customHeight="1" x14ac:dyDescent="0.4">
      <c r="A143" s="16"/>
      <c r="B143" s="71" t="s">
        <v>105</v>
      </c>
      <c r="C143" s="71"/>
      <c r="D143" s="17">
        <v>150</v>
      </c>
      <c r="E143" s="18">
        <v>3.75</v>
      </c>
      <c r="F143" s="18">
        <v>3.75</v>
      </c>
      <c r="G143" s="18">
        <v>12</v>
      </c>
      <c r="H143" s="18">
        <v>96.75</v>
      </c>
      <c r="I143" s="18"/>
      <c r="J143" s="19">
        <v>401</v>
      </c>
    </row>
    <row r="144" spans="1:10" s="6" customFormat="1" ht="60" customHeight="1" x14ac:dyDescent="0.35">
      <c r="A144" s="72" t="s">
        <v>18</v>
      </c>
      <c r="B144" s="73"/>
      <c r="C144" s="73"/>
      <c r="D144" s="73"/>
      <c r="E144" s="18">
        <f>SUM(E143)</f>
        <v>3.75</v>
      </c>
      <c r="F144" s="18">
        <f t="shared" ref="F144:H144" si="25">SUM(F143)</f>
        <v>3.75</v>
      </c>
      <c r="G144" s="18">
        <f t="shared" si="25"/>
        <v>12</v>
      </c>
      <c r="H144" s="18">
        <f t="shared" si="25"/>
        <v>96.75</v>
      </c>
      <c r="I144" s="18"/>
      <c r="J144" s="21"/>
    </row>
    <row r="145" spans="1:10" s="6" customFormat="1" ht="60" customHeight="1" x14ac:dyDescent="0.4">
      <c r="A145" s="13" t="s">
        <v>19</v>
      </c>
      <c r="B145" s="70"/>
      <c r="C145" s="70"/>
      <c r="D145" s="14"/>
      <c r="E145" s="22"/>
      <c r="F145" s="22"/>
      <c r="G145" s="22"/>
      <c r="H145" s="22"/>
      <c r="I145" s="22"/>
      <c r="J145" s="15"/>
    </row>
    <row r="146" spans="1:10" s="6" customFormat="1" ht="60" customHeight="1" x14ac:dyDescent="0.4">
      <c r="A146" s="16"/>
      <c r="B146" s="71" t="s">
        <v>106</v>
      </c>
      <c r="C146" s="71"/>
      <c r="D146" s="17">
        <v>200</v>
      </c>
      <c r="E146" s="18">
        <v>5.0830000000000002</v>
      </c>
      <c r="F146" s="18">
        <v>5.98</v>
      </c>
      <c r="G146" s="18">
        <v>14.42</v>
      </c>
      <c r="H146" s="18">
        <v>131.83199999999999</v>
      </c>
      <c r="I146" s="18">
        <v>4.3</v>
      </c>
      <c r="J146" s="19">
        <v>57</v>
      </c>
    </row>
    <row r="147" spans="1:10" s="6" customFormat="1" ht="60" customHeight="1" x14ac:dyDescent="0.4">
      <c r="A147" s="16"/>
      <c r="B147" s="71" t="s">
        <v>107</v>
      </c>
      <c r="C147" s="71"/>
      <c r="D147" s="20" t="s">
        <v>55</v>
      </c>
      <c r="E147" s="18">
        <v>11.62</v>
      </c>
      <c r="F147" s="18">
        <v>14.519</v>
      </c>
      <c r="G147" s="18">
        <v>35.409999999999997</v>
      </c>
      <c r="H147" s="18">
        <v>318.62</v>
      </c>
      <c r="I147" s="18"/>
      <c r="J147" s="19">
        <v>85</v>
      </c>
    </row>
    <row r="148" spans="1:10" s="6" customFormat="1" ht="60" customHeight="1" x14ac:dyDescent="0.4">
      <c r="A148" s="16"/>
      <c r="B148" s="71" t="s">
        <v>43</v>
      </c>
      <c r="C148" s="71"/>
      <c r="D148" s="17">
        <v>200</v>
      </c>
      <c r="E148" s="18">
        <v>0.4</v>
      </c>
      <c r="F148" s="18"/>
      <c r="G148" s="18">
        <v>18</v>
      </c>
      <c r="H148" s="18">
        <v>73.599999999999994</v>
      </c>
      <c r="I148" s="18">
        <v>21.08</v>
      </c>
      <c r="J148" s="19">
        <v>376</v>
      </c>
    </row>
    <row r="149" spans="1:10" s="6" customFormat="1" ht="60" customHeight="1" x14ac:dyDescent="0.4">
      <c r="A149" s="16"/>
      <c r="B149" s="71" t="s">
        <v>34</v>
      </c>
      <c r="C149" s="71"/>
      <c r="D149" s="23">
        <v>50</v>
      </c>
      <c r="E149" s="18">
        <v>1.2</v>
      </c>
      <c r="F149" s="18">
        <v>0.23</v>
      </c>
      <c r="G149" s="18">
        <v>22</v>
      </c>
      <c r="H149" s="18">
        <v>95</v>
      </c>
      <c r="I149" s="18"/>
      <c r="J149" s="19">
        <v>1</v>
      </c>
    </row>
    <row r="150" spans="1:10" s="6" customFormat="1" ht="60" customHeight="1" x14ac:dyDescent="0.35">
      <c r="A150" s="72" t="s">
        <v>21</v>
      </c>
      <c r="B150" s="73"/>
      <c r="C150" s="73"/>
      <c r="D150" s="73"/>
      <c r="E150" s="18">
        <f>SUM(E146:E149)</f>
        <v>18.302999999999997</v>
      </c>
      <c r="F150" s="18">
        <f t="shared" ref="F150:I150" si="26">SUM(F146:F149)</f>
        <v>20.729000000000003</v>
      </c>
      <c r="G150" s="18">
        <f t="shared" si="26"/>
        <v>89.83</v>
      </c>
      <c r="H150" s="18">
        <f t="shared" si="26"/>
        <v>619.05200000000002</v>
      </c>
      <c r="I150" s="18">
        <f t="shared" si="26"/>
        <v>25.38</v>
      </c>
      <c r="J150" s="21"/>
    </row>
    <row r="151" spans="1:10" s="6" customFormat="1" ht="60" customHeight="1" x14ac:dyDescent="0.4">
      <c r="A151" s="13" t="s">
        <v>22</v>
      </c>
      <c r="B151" s="70"/>
      <c r="C151" s="70"/>
      <c r="D151" s="14"/>
      <c r="E151" s="22"/>
      <c r="F151" s="22"/>
      <c r="G151" s="22"/>
      <c r="H151" s="22"/>
      <c r="I151" s="22"/>
      <c r="J151" s="15"/>
    </row>
    <row r="152" spans="1:10" s="6" customFormat="1" ht="60" customHeight="1" x14ac:dyDescent="0.4">
      <c r="A152" s="16"/>
      <c r="B152" s="71" t="s">
        <v>108</v>
      </c>
      <c r="C152" s="71"/>
      <c r="D152" s="17">
        <v>80</v>
      </c>
      <c r="E152" s="18">
        <v>4.4950000000000001</v>
      </c>
      <c r="F152" s="18">
        <v>8.74</v>
      </c>
      <c r="G152" s="18">
        <v>31.193000000000001</v>
      </c>
      <c r="H152" s="18">
        <v>221.16900000000001</v>
      </c>
      <c r="I152" s="18"/>
      <c r="J152" s="19">
        <v>191</v>
      </c>
    </row>
    <row r="153" spans="1:10" s="6" customFormat="1" ht="60" customHeight="1" x14ac:dyDescent="0.4">
      <c r="A153" s="16"/>
      <c r="B153" s="71" t="s">
        <v>40</v>
      </c>
      <c r="C153" s="71"/>
      <c r="D153" s="17">
        <v>200</v>
      </c>
      <c r="E153" s="18">
        <v>1.4</v>
      </c>
      <c r="F153" s="18">
        <v>2.5</v>
      </c>
      <c r="G153" s="18">
        <v>8</v>
      </c>
      <c r="H153" s="18">
        <v>60.1</v>
      </c>
      <c r="I153" s="18"/>
      <c r="J153" s="19">
        <v>413</v>
      </c>
    </row>
    <row r="154" spans="1:10" s="6" customFormat="1" ht="60" customHeight="1" x14ac:dyDescent="0.35">
      <c r="A154" s="72" t="s">
        <v>24</v>
      </c>
      <c r="B154" s="73"/>
      <c r="C154" s="73"/>
      <c r="D154" s="73"/>
      <c r="E154" s="18">
        <f>SUM(E152:E153)</f>
        <v>5.8949999999999996</v>
      </c>
      <c r="F154" s="18">
        <f t="shared" ref="F154:H154" si="27">SUM(F152:F153)</f>
        <v>11.24</v>
      </c>
      <c r="G154" s="18">
        <f t="shared" si="27"/>
        <v>39.192999999999998</v>
      </c>
      <c r="H154" s="18">
        <f t="shared" si="27"/>
        <v>281.26900000000001</v>
      </c>
      <c r="I154" s="18"/>
      <c r="J154" s="21"/>
    </row>
    <row r="155" spans="1:10" s="6" customFormat="1" ht="60" customHeight="1" x14ac:dyDescent="0.4">
      <c r="A155" s="13" t="s">
        <v>25</v>
      </c>
      <c r="B155" s="70"/>
      <c r="C155" s="70"/>
      <c r="D155" s="14"/>
      <c r="E155" s="22"/>
      <c r="F155" s="22"/>
      <c r="G155" s="22"/>
      <c r="H155" s="22"/>
      <c r="I155" s="22"/>
      <c r="J155" s="15"/>
    </row>
    <row r="156" spans="1:10" s="6" customFormat="1" ht="60" customHeight="1" x14ac:dyDescent="0.4">
      <c r="A156" s="16"/>
      <c r="B156" s="71" t="s">
        <v>109</v>
      </c>
      <c r="C156" s="71"/>
      <c r="D156" s="17">
        <v>180</v>
      </c>
      <c r="E156" s="18">
        <v>11.404</v>
      </c>
      <c r="F156" s="18">
        <v>11.866</v>
      </c>
      <c r="G156" s="18">
        <v>39.765000000000001</v>
      </c>
      <c r="H156" s="18">
        <v>282.83699999999999</v>
      </c>
      <c r="I156" s="18">
        <v>0.81799999999999995</v>
      </c>
      <c r="J156" s="19">
        <v>291</v>
      </c>
    </row>
    <row r="157" spans="1:10" s="6" customFormat="1" ht="60" customHeight="1" x14ac:dyDescent="0.4">
      <c r="A157" s="16"/>
      <c r="B157" s="71" t="s">
        <v>34</v>
      </c>
      <c r="C157" s="71"/>
      <c r="D157" s="23">
        <v>25</v>
      </c>
      <c r="E157" s="18">
        <v>0.6</v>
      </c>
      <c r="F157" s="18">
        <v>0.115</v>
      </c>
      <c r="G157" s="18">
        <v>13.2</v>
      </c>
      <c r="H157" s="18">
        <v>51.2</v>
      </c>
      <c r="I157" s="18"/>
      <c r="J157" s="19">
        <v>1</v>
      </c>
    </row>
    <row r="158" spans="1:10" s="6" customFormat="1" ht="60" customHeight="1" x14ac:dyDescent="0.4">
      <c r="A158" s="16"/>
      <c r="B158" s="71" t="s">
        <v>56</v>
      </c>
      <c r="C158" s="71"/>
      <c r="D158" s="17">
        <v>200</v>
      </c>
      <c r="E158" s="18"/>
      <c r="F158" s="18"/>
      <c r="G158" s="18">
        <v>14</v>
      </c>
      <c r="H158" s="18">
        <v>56</v>
      </c>
      <c r="I158" s="18"/>
      <c r="J158" s="19">
        <v>411</v>
      </c>
    </row>
    <row r="159" spans="1:10" s="6" customFormat="1" ht="60" customHeight="1" x14ac:dyDescent="0.4">
      <c r="A159" s="16"/>
      <c r="B159" s="71" t="s">
        <v>110</v>
      </c>
      <c r="C159" s="71"/>
      <c r="D159" s="17">
        <v>100</v>
      </c>
      <c r="E159" s="18">
        <v>1</v>
      </c>
      <c r="F159" s="18"/>
      <c r="G159" s="18">
        <v>14</v>
      </c>
      <c r="H159" s="18">
        <v>94.436000000000007</v>
      </c>
      <c r="I159" s="18">
        <v>16</v>
      </c>
      <c r="J159" s="19">
        <v>386</v>
      </c>
    </row>
    <row r="160" spans="1:10" s="6" customFormat="1" ht="60" customHeight="1" x14ac:dyDescent="0.35">
      <c r="A160" s="72" t="s">
        <v>27</v>
      </c>
      <c r="B160" s="73"/>
      <c r="C160" s="73"/>
      <c r="D160" s="73"/>
      <c r="E160" s="18">
        <f>SUM(E156:E159)</f>
        <v>13.004</v>
      </c>
      <c r="F160" s="18">
        <f t="shared" ref="F160:I160" si="28">SUM(F156:F159)</f>
        <v>11.981</v>
      </c>
      <c r="G160" s="18">
        <f t="shared" si="28"/>
        <v>80.965000000000003</v>
      </c>
      <c r="H160" s="18">
        <f t="shared" si="28"/>
        <v>484.47299999999996</v>
      </c>
      <c r="I160" s="18">
        <f t="shared" si="28"/>
        <v>16.818000000000001</v>
      </c>
      <c r="J160" s="21"/>
    </row>
    <row r="161" spans="1:10" s="6" customFormat="1" ht="60" customHeight="1" thickBot="1" x14ac:dyDescent="0.4">
      <c r="A161" s="75" t="s">
        <v>28</v>
      </c>
      <c r="B161" s="76"/>
      <c r="C161" s="76"/>
      <c r="D161" s="76"/>
      <c r="E161" s="24">
        <f>E160+E154+E150+E144+E141</f>
        <v>54</v>
      </c>
      <c r="F161" s="24">
        <f t="shared" ref="F161:I161" si="29">F160+F154+F150+F144+F141</f>
        <v>60</v>
      </c>
      <c r="G161" s="24">
        <f t="shared" si="29"/>
        <v>261</v>
      </c>
      <c r="H161" s="24">
        <f t="shared" si="29"/>
        <v>1800</v>
      </c>
      <c r="I161" s="24">
        <f t="shared" si="29"/>
        <v>50</v>
      </c>
      <c r="J161" s="25"/>
    </row>
    <row r="162" spans="1:10" s="6" customFormat="1" ht="60" customHeight="1" x14ac:dyDescent="0.4">
      <c r="A162" s="26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s="6" customFormat="1" ht="60" customHeight="1" x14ac:dyDescent="0.4">
      <c r="A163" s="26"/>
      <c r="B163" s="27"/>
      <c r="C163" s="27"/>
      <c r="D163" s="28" t="s">
        <v>0</v>
      </c>
      <c r="E163" s="27">
        <v>6</v>
      </c>
      <c r="F163" s="27"/>
      <c r="G163" s="27"/>
      <c r="H163" s="28"/>
      <c r="I163" s="74"/>
      <c r="J163" s="74"/>
    </row>
    <row r="164" spans="1:10" s="6" customFormat="1" ht="60" customHeight="1" thickBot="1" x14ac:dyDescent="0.45">
      <c r="A164" s="27"/>
      <c r="B164" s="27"/>
      <c r="C164" s="27"/>
      <c r="D164" s="28"/>
      <c r="E164" s="27"/>
      <c r="F164" s="27"/>
      <c r="G164" s="27"/>
      <c r="H164" s="28"/>
      <c r="I164" s="74"/>
      <c r="J164" s="74"/>
    </row>
    <row r="165" spans="1:10" s="4" customFormat="1" ht="60" customHeight="1" x14ac:dyDescent="0.35">
      <c r="A165" s="61" t="s">
        <v>1</v>
      </c>
      <c r="B165" s="63" t="s">
        <v>2</v>
      </c>
      <c r="C165" s="63"/>
      <c r="D165" s="63" t="s">
        <v>3</v>
      </c>
      <c r="E165" s="67" t="s">
        <v>4</v>
      </c>
      <c r="F165" s="67"/>
      <c r="G165" s="67"/>
      <c r="H165" s="63" t="s">
        <v>5</v>
      </c>
      <c r="I165" s="63" t="s">
        <v>6</v>
      </c>
      <c r="J165" s="68" t="s">
        <v>7</v>
      </c>
    </row>
    <row r="166" spans="1:10" s="4" customFormat="1" ht="60" customHeight="1" x14ac:dyDescent="0.35">
      <c r="A166" s="62"/>
      <c r="B166" s="64"/>
      <c r="C166" s="65"/>
      <c r="D166" s="66"/>
      <c r="E166" s="12" t="s">
        <v>8</v>
      </c>
      <c r="F166" s="12" t="s">
        <v>9</v>
      </c>
      <c r="G166" s="12" t="s">
        <v>10</v>
      </c>
      <c r="H166" s="66"/>
      <c r="I166" s="66"/>
      <c r="J166" s="69"/>
    </row>
    <row r="167" spans="1:10" s="6" customFormat="1" ht="60" customHeight="1" x14ac:dyDescent="0.4">
      <c r="A167" s="13" t="s">
        <v>11</v>
      </c>
      <c r="B167" s="70"/>
      <c r="C167" s="70"/>
      <c r="D167" s="14"/>
      <c r="E167" s="14"/>
      <c r="F167" s="14"/>
      <c r="G167" s="14"/>
      <c r="H167" s="14"/>
      <c r="I167" s="14"/>
      <c r="J167" s="15"/>
    </row>
    <row r="168" spans="1:10" s="6" customFormat="1" ht="60" customHeight="1" x14ac:dyDescent="0.4">
      <c r="A168" s="16"/>
      <c r="B168" s="71" t="s">
        <v>12</v>
      </c>
      <c r="C168" s="71"/>
      <c r="D168" s="17">
        <v>200</v>
      </c>
      <c r="E168" s="18">
        <v>5.0960000000000001</v>
      </c>
      <c r="F168" s="18">
        <v>6.12</v>
      </c>
      <c r="G168" s="18">
        <v>24.35</v>
      </c>
      <c r="H168" s="18">
        <v>176.285</v>
      </c>
      <c r="I168" s="18"/>
      <c r="J168" s="19">
        <v>185</v>
      </c>
    </row>
    <row r="169" spans="1:10" s="6" customFormat="1" ht="60" customHeight="1" x14ac:dyDescent="0.4">
      <c r="A169" s="16"/>
      <c r="B169" s="71" t="s">
        <v>13</v>
      </c>
      <c r="C169" s="71"/>
      <c r="D169" s="17">
        <v>200</v>
      </c>
      <c r="E169" s="18">
        <v>1.5</v>
      </c>
      <c r="F169" s="18">
        <v>1.2</v>
      </c>
      <c r="G169" s="18">
        <v>7</v>
      </c>
      <c r="H169" s="18">
        <v>44.8</v>
      </c>
      <c r="I169" s="18"/>
      <c r="J169" s="19">
        <v>395</v>
      </c>
    </row>
    <row r="170" spans="1:10" s="6" customFormat="1" ht="60" customHeight="1" x14ac:dyDescent="0.4">
      <c r="A170" s="16"/>
      <c r="B170" s="71" t="s">
        <v>97</v>
      </c>
      <c r="C170" s="71"/>
      <c r="D170" s="20" t="s">
        <v>48</v>
      </c>
      <c r="E170" s="18">
        <v>3.25</v>
      </c>
      <c r="F170" s="18">
        <v>5</v>
      </c>
      <c r="G170" s="18">
        <v>18.579999999999998</v>
      </c>
      <c r="H170" s="18">
        <v>151.91999999999999</v>
      </c>
      <c r="I170" s="18"/>
      <c r="J170" s="19">
        <v>3</v>
      </c>
    </row>
    <row r="171" spans="1:10" s="6" customFormat="1" ht="60" customHeight="1" x14ac:dyDescent="0.35">
      <c r="A171" s="72" t="s">
        <v>16</v>
      </c>
      <c r="B171" s="73"/>
      <c r="C171" s="73"/>
      <c r="D171" s="73"/>
      <c r="E171" s="18">
        <f>SUM(E168:E170)</f>
        <v>9.8460000000000001</v>
      </c>
      <c r="F171" s="18">
        <f t="shared" ref="F171:H171" si="30">SUM(F168:F170)</f>
        <v>12.32</v>
      </c>
      <c r="G171" s="18">
        <f t="shared" si="30"/>
        <v>49.93</v>
      </c>
      <c r="H171" s="18">
        <f t="shared" si="30"/>
        <v>373.005</v>
      </c>
      <c r="I171" s="18"/>
      <c r="J171" s="21"/>
    </row>
    <row r="172" spans="1:10" s="6" customFormat="1" ht="60" customHeight="1" x14ac:dyDescent="0.4">
      <c r="A172" s="13" t="s">
        <v>17</v>
      </c>
      <c r="B172" s="70"/>
      <c r="C172" s="70"/>
      <c r="D172" s="14"/>
      <c r="E172" s="22"/>
      <c r="F172" s="22"/>
      <c r="G172" s="22"/>
      <c r="H172" s="22"/>
      <c r="I172" s="22"/>
      <c r="J172" s="15"/>
    </row>
    <row r="173" spans="1:10" s="6" customFormat="1" ht="60" customHeight="1" x14ac:dyDescent="0.4">
      <c r="A173" s="16"/>
      <c r="B173" s="71" t="s">
        <v>111</v>
      </c>
      <c r="C173" s="71"/>
      <c r="D173" s="17">
        <v>150</v>
      </c>
      <c r="E173" s="18">
        <v>3.75</v>
      </c>
      <c r="F173" s="18">
        <v>3.75</v>
      </c>
      <c r="G173" s="18">
        <v>13</v>
      </c>
      <c r="H173" s="18">
        <v>100.75</v>
      </c>
      <c r="I173" s="18"/>
      <c r="J173" s="19">
        <v>401</v>
      </c>
    </row>
    <row r="174" spans="1:10" s="6" customFormat="1" ht="60" customHeight="1" x14ac:dyDescent="0.35">
      <c r="A174" s="72" t="s">
        <v>18</v>
      </c>
      <c r="B174" s="73"/>
      <c r="C174" s="73"/>
      <c r="D174" s="73"/>
      <c r="E174" s="18">
        <f>SUM(E173)</f>
        <v>3.75</v>
      </c>
      <c r="F174" s="18">
        <f t="shared" ref="F174:H174" si="31">SUM(F173)</f>
        <v>3.75</v>
      </c>
      <c r="G174" s="18">
        <f t="shared" si="31"/>
        <v>13</v>
      </c>
      <c r="H174" s="18">
        <f t="shared" si="31"/>
        <v>100.75</v>
      </c>
      <c r="I174" s="18"/>
      <c r="J174" s="21"/>
    </row>
    <row r="175" spans="1:10" s="6" customFormat="1" ht="60" customHeight="1" x14ac:dyDescent="0.4">
      <c r="A175" s="13" t="s">
        <v>19</v>
      </c>
      <c r="B175" s="70"/>
      <c r="C175" s="70"/>
      <c r="D175" s="14"/>
      <c r="E175" s="22"/>
      <c r="F175" s="22"/>
      <c r="G175" s="22"/>
      <c r="H175" s="22"/>
      <c r="I175" s="22"/>
      <c r="J175" s="15"/>
    </row>
    <row r="176" spans="1:10" s="6" customFormat="1" ht="60" customHeight="1" x14ac:dyDescent="0.4">
      <c r="A176" s="16"/>
      <c r="B176" s="71" t="s">
        <v>112</v>
      </c>
      <c r="C176" s="71"/>
      <c r="D176" s="17">
        <v>200</v>
      </c>
      <c r="E176" s="18">
        <v>5</v>
      </c>
      <c r="F176" s="18">
        <v>8.9849999999999994</v>
      </c>
      <c r="G176" s="18">
        <v>14.81</v>
      </c>
      <c r="H176" s="18">
        <v>160.10499999999999</v>
      </c>
      <c r="I176" s="18">
        <v>4.82</v>
      </c>
      <c r="J176" s="19">
        <v>77</v>
      </c>
    </row>
    <row r="177" spans="1:10" s="6" customFormat="1" ht="60" customHeight="1" x14ac:dyDescent="0.4">
      <c r="A177" s="16"/>
      <c r="B177" s="71" t="s">
        <v>113</v>
      </c>
      <c r="C177" s="71"/>
      <c r="D177" s="17">
        <v>80</v>
      </c>
      <c r="E177" s="18">
        <v>9</v>
      </c>
      <c r="F177" s="18">
        <v>8.7270000000000003</v>
      </c>
      <c r="G177" s="18">
        <v>7.7249999999999996</v>
      </c>
      <c r="H177" s="18">
        <v>145.44300000000001</v>
      </c>
      <c r="I177" s="18">
        <v>3.3000000000000002E-2</v>
      </c>
      <c r="J177" s="19">
        <v>310</v>
      </c>
    </row>
    <row r="178" spans="1:10" s="6" customFormat="1" ht="60" customHeight="1" x14ac:dyDescent="0.4">
      <c r="A178" s="16"/>
      <c r="B178" s="71" t="s">
        <v>114</v>
      </c>
      <c r="C178" s="71"/>
      <c r="D178" s="17">
        <v>130</v>
      </c>
      <c r="E178" s="18">
        <v>3.25</v>
      </c>
      <c r="F178" s="18">
        <v>5.2220000000000004</v>
      </c>
      <c r="G178" s="18">
        <v>27.780999999999999</v>
      </c>
      <c r="H178" s="18">
        <v>132.637</v>
      </c>
      <c r="I178" s="18">
        <v>7.82</v>
      </c>
      <c r="J178" s="19">
        <v>344</v>
      </c>
    </row>
    <row r="179" spans="1:10" s="6" customFormat="1" ht="60" customHeight="1" x14ac:dyDescent="0.4">
      <c r="A179" s="16"/>
      <c r="B179" s="71" t="s">
        <v>82</v>
      </c>
      <c r="C179" s="71"/>
      <c r="D179" s="17">
        <v>200</v>
      </c>
      <c r="E179" s="18">
        <v>2.1000000000000001E-2</v>
      </c>
      <c r="F179" s="18"/>
      <c r="G179" s="18">
        <v>18</v>
      </c>
      <c r="H179" s="18">
        <v>72</v>
      </c>
      <c r="I179" s="18">
        <v>27.116</v>
      </c>
      <c r="J179" s="19">
        <v>398</v>
      </c>
    </row>
    <row r="180" spans="1:10" s="6" customFormat="1" ht="60" customHeight="1" x14ac:dyDescent="0.4">
      <c r="A180" s="16"/>
      <c r="B180" s="71" t="s">
        <v>20</v>
      </c>
      <c r="C180" s="71"/>
      <c r="D180" s="23">
        <v>50</v>
      </c>
      <c r="E180" s="18">
        <v>2</v>
      </c>
      <c r="F180" s="18">
        <v>1</v>
      </c>
      <c r="G180" s="18">
        <v>22</v>
      </c>
      <c r="H180" s="18">
        <v>103</v>
      </c>
      <c r="I180" s="18"/>
      <c r="J180" s="19">
        <v>1</v>
      </c>
    </row>
    <row r="181" spans="1:10" s="6" customFormat="1" ht="60" customHeight="1" x14ac:dyDescent="0.35">
      <c r="A181" s="72" t="s">
        <v>21</v>
      </c>
      <c r="B181" s="73"/>
      <c r="C181" s="73"/>
      <c r="D181" s="73"/>
      <c r="E181" s="18">
        <f>SUM(E176:E180)</f>
        <v>19.271000000000001</v>
      </c>
      <c r="F181" s="18">
        <f t="shared" ref="F181:I181" si="32">SUM(F176:F180)</f>
        <v>23.934000000000001</v>
      </c>
      <c r="G181" s="18">
        <f t="shared" si="32"/>
        <v>90.316000000000003</v>
      </c>
      <c r="H181" s="18">
        <f t="shared" si="32"/>
        <v>613.18499999999995</v>
      </c>
      <c r="I181" s="18">
        <f t="shared" si="32"/>
        <v>39.789000000000001</v>
      </c>
      <c r="J181" s="21"/>
    </row>
    <row r="182" spans="1:10" s="6" customFormat="1" ht="60" customHeight="1" x14ac:dyDescent="0.4">
      <c r="A182" s="13" t="s">
        <v>22</v>
      </c>
      <c r="B182" s="70"/>
      <c r="C182" s="70"/>
      <c r="D182" s="14"/>
      <c r="E182" s="22"/>
      <c r="F182" s="22"/>
      <c r="G182" s="22"/>
      <c r="H182" s="22"/>
      <c r="I182" s="22"/>
      <c r="J182" s="15"/>
    </row>
    <row r="183" spans="1:10" s="6" customFormat="1" ht="60" customHeight="1" x14ac:dyDescent="0.4">
      <c r="A183" s="16"/>
      <c r="B183" s="71" t="s">
        <v>57</v>
      </c>
      <c r="C183" s="71"/>
      <c r="D183" s="23">
        <v>50</v>
      </c>
      <c r="E183" s="18">
        <v>5.5590000000000002</v>
      </c>
      <c r="F183" s="18">
        <v>6.22</v>
      </c>
      <c r="G183" s="18">
        <v>21.16</v>
      </c>
      <c r="H183" s="18">
        <v>184.03299999999999</v>
      </c>
      <c r="I183" s="18"/>
      <c r="J183" s="19">
        <v>100</v>
      </c>
    </row>
    <row r="184" spans="1:10" s="6" customFormat="1" ht="60" customHeight="1" x14ac:dyDescent="0.4">
      <c r="A184" s="16"/>
      <c r="B184" s="71" t="s">
        <v>26</v>
      </c>
      <c r="C184" s="71"/>
      <c r="D184" s="17">
        <v>200</v>
      </c>
      <c r="E184" s="18"/>
      <c r="F184" s="18"/>
      <c r="G184" s="18">
        <v>8</v>
      </c>
      <c r="H184" s="18">
        <v>4</v>
      </c>
      <c r="I184" s="18"/>
      <c r="J184" s="19">
        <v>410</v>
      </c>
    </row>
    <row r="185" spans="1:10" s="6" customFormat="1" ht="60" customHeight="1" x14ac:dyDescent="0.35">
      <c r="A185" s="72" t="s">
        <v>24</v>
      </c>
      <c r="B185" s="73"/>
      <c r="C185" s="73"/>
      <c r="D185" s="73"/>
      <c r="E185" s="18">
        <f>SUM(E183:E184)</f>
        <v>5.5590000000000002</v>
      </c>
      <c r="F185" s="18">
        <f t="shared" ref="F185:H185" si="33">SUM(F183:F184)</f>
        <v>6.22</v>
      </c>
      <c r="G185" s="18">
        <f t="shared" si="33"/>
        <v>29.16</v>
      </c>
      <c r="H185" s="18">
        <f t="shared" si="33"/>
        <v>188.03299999999999</v>
      </c>
      <c r="I185" s="18"/>
      <c r="J185" s="21"/>
    </row>
    <row r="186" spans="1:10" s="6" customFormat="1" ht="60" customHeight="1" x14ac:dyDescent="0.4">
      <c r="A186" s="13" t="s">
        <v>25</v>
      </c>
      <c r="B186" s="70"/>
      <c r="C186" s="70"/>
      <c r="D186" s="14"/>
      <c r="E186" s="22"/>
      <c r="F186" s="22"/>
      <c r="G186" s="22"/>
      <c r="H186" s="22"/>
      <c r="I186" s="22"/>
      <c r="J186" s="15"/>
    </row>
    <row r="187" spans="1:10" s="6" customFormat="1" ht="60" customHeight="1" x14ac:dyDescent="0.4">
      <c r="A187" s="16"/>
      <c r="B187" s="71" t="s">
        <v>115</v>
      </c>
      <c r="C187" s="71"/>
      <c r="D187" s="20" t="s">
        <v>46</v>
      </c>
      <c r="E187" s="18">
        <v>12.374000000000001</v>
      </c>
      <c r="F187" s="18">
        <v>10.375999999999999</v>
      </c>
      <c r="G187" s="18">
        <v>42.594000000000001</v>
      </c>
      <c r="H187" s="18">
        <v>366.245</v>
      </c>
      <c r="I187" s="18">
        <v>4.21</v>
      </c>
      <c r="J187" s="19">
        <v>25</v>
      </c>
    </row>
    <row r="188" spans="1:10" s="6" customFormat="1" ht="60" customHeight="1" x14ac:dyDescent="0.4">
      <c r="A188" s="16"/>
      <c r="B188" s="71" t="s">
        <v>116</v>
      </c>
      <c r="C188" s="71"/>
      <c r="D188" s="23">
        <v>30</v>
      </c>
      <c r="E188" s="18">
        <v>2.4</v>
      </c>
      <c r="F188" s="18">
        <v>3.22</v>
      </c>
      <c r="G188" s="18">
        <v>10</v>
      </c>
      <c r="H188" s="18">
        <v>78.400000000000006</v>
      </c>
      <c r="I188" s="18"/>
      <c r="J188" s="19">
        <v>354</v>
      </c>
    </row>
    <row r="189" spans="1:10" s="6" customFormat="1" ht="60" customHeight="1" x14ac:dyDescent="0.4">
      <c r="A189" s="16"/>
      <c r="B189" s="71" t="s">
        <v>44</v>
      </c>
      <c r="C189" s="71"/>
      <c r="D189" s="17">
        <v>80</v>
      </c>
      <c r="E189" s="18">
        <v>0.8</v>
      </c>
      <c r="F189" s="18">
        <v>0.18</v>
      </c>
      <c r="G189" s="18">
        <v>18</v>
      </c>
      <c r="H189" s="18">
        <v>76.382000000000005</v>
      </c>
      <c r="I189" s="18">
        <v>6.0010000000000003</v>
      </c>
      <c r="J189" s="19">
        <v>386</v>
      </c>
    </row>
    <row r="190" spans="1:10" s="6" customFormat="1" ht="60" customHeight="1" x14ac:dyDescent="0.4">
      <c r="A190" s="16"/>
      <c r="B190" s="71" t="s">
        <v>26</v>
      </c>
      <c r="C190" s="71"/>
      <c r="D190" s="17">
        <v>200</v>
      </c>
      <c r="E190" s="18"/>
      <c r="F190" s="18"/>
      <c r="G190" s="18">
        <v>8</v>
      </c>
      <c r="H190" s="18">
        <v>4</v>
      </c>
      <c r="I190" s="18"/>
      <c r="J190" s="19">
        <v>410</v>
      </c>
    </row>
    <row r="191" spans="1:10" s="6" customFormat="1" ht="60" customHeight="1" x14ac:dyDescent="0.35">
      <c r="A191" s="72" t="s">
        <v>27</v>
      </c>
      <c r="B191" s="73"/>
      <c r="C191" s="73"/>
      <c r="D191" s="73"/>
      <c r="E191" s="18">
        <f>SUM(E187:E190)</f>
        <v>15.574000000000002</v>
      </c>
      <c r="F191" s="18">
        <f t="shared" ref="F191:I191" si="34">SUM(F187:F190)</f>
        <v>13.776</v>
      </c>
      <c r="G191" s="18">
        <f t="shared" si="34"/>
        <v>78.593999999999994</v>
      </c>
      <c r="H191" s="18">
        <f t="shared" si="34"/>
        <v>525.02700000000004</v>
      </c>
      <c r="I191" s="18">
        <f t="shared" si="34"/>
        <v>10.211</v>
      </c>
      <c r="J191" s="21"/>
    </row>
    <row r="192" spans="1:10" s="4" customFormat="1" ht="60" customHeight="1" thickBot="1" x14ac:dyDescent="0.4">
      <c r="A192" s="75" t="s">
        <v>28</v>
      </c>
      <c r="B192" s="76"/>
      <c r="C192" s="76"/>
      <c r="D192" s="76"/>
      <c r="E192" s="24">
        <f>E191+E185+E181+E174+E171</f>
        <v>54</v>
      </c>
      <c r="F192" s="24">
        <f t="shared" ref="F192:I192" si="35">F191+F185+F181+F174+F171</f>
        <v>60</v>
      </c>
      <c r="G192" s="24">
        <f t="shared" si="35"/>
        <v>261</v>
      </c>
      <c r="H192" s="24">
        <f t="shared" si="35"/>
        <v>1800</v>
      </c>
      <c r="I192" s="24">
        <f t="shared" si="35"/>
        <v>50</v>
      </c>
      <c r="J192" s="25"/>
    </row>
    <row r="193" spans="1:10" s="6" customFormat="1" ht="60" customHeight="1" x14ac:dyDescent="0.4">
      <c r="A193" s="26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s="6" customFormat="1" ht="60" customHeight="1" x14ac:dyDescent="0.4">
      <c r="A194" s="26"/>
      <c r="B194" s="27"/>
      <c r="C194" s="27"/>
      <c r="D194" s="28" t="s">
        <v>0</v>
      </c>
      <c r="E194" s="27">
        <v>7</v>
      </c>
      <c r="F194" s="27"/>
      <c r="G194" s="27"/>
      <c r="H194" s="28"/>
      <c r="I194" s="74"/>
      <c r="J194" s="74"/>
    </row>
    <row r="195" spans="1:10" s="6" customFormat="1" ht="60" customHeight="1" thickBot="1" x14ac:dyDescent="0.45">
      <c r="A195" s="27"/>
      <c r="B195" s="27"/>
      <c r="C195" s="27"/>
      <c r="D195" s="28"/>
      <c r="E195" s="27"/>
      <c r="F195" s="27"/>
      <c r="G195" s="27"/>
      <c r="H195" s="28"/>
      <c r="I195" s="74"/>
      <c r="J195" s="74"/>
    </row>
    <row r="196" spans="1:10" s="4" customFormat="1" ht="60" customHeight="1" x14ac:dyDescent="0.35">
      <c r="A196" s="61" t="s">
        <v>1</v>
      </c>
      <c r="B196" s="63" t="s">
        <v>2</v>
      </c>
      <c r="C196" s="63"/>
      <c r="D196" s="63" t="s">
        <v>3</v>
      </c>
      <c r="E196" s="67" t="s">
        <v>4</v>
      </c>
      <c r="F196" s="67"/>
      <c r="G196" s="67"/>
      <c r="H196" s="63" t="s">
        <v>5</v>
      </c>
      <c r="I196" s="63" t="s">
        <v>6</v>
      </c>
      <c r="J196" s="68" t="s">
        <v>7</v>
      </c>
    </row>
    <row r="197" spans="1:10" s="4" customFormat="1" ht="60" customHeight="1" x14ac:dyDescent="0.35">
      <c r="A197" s="62"/>
      <c r="B197" s="64"/>
      <c r="C197" s="65"/>
      <c r="D197" s="66"/>
      <c r="E197" s="12" t="s">
        <v>8</v>
      </c>
      <c r="F197" s="12" t="s">
        <v>9</v>
      </c>
      <c r="G197" s="12" t="s">
        <v>10</v>
      </c>
      <c r="H197" s="66"/>
      <c r="I197" s="66"/>
      <c r="J197" s="69"/>
    </row>
    <row r="198" spans="1:10" s="6" customFormat="1" ht="60" customHeight="1" x14ac:dyDescent="0.4">
      <c r="A198" s="13" t="s">
        <v>11</v>
      </c>
      <c r="B198" s="70"/>
      <c r="C198" s="70"/>
      <c r="D198" s="14"/>
      <c r="E198" s="14"/>
      <c r="F198" s="14"/>
      <c r="G198" s="14"/>
      <c r="H198" s="14"/>
      <c r="I198" s="14"/>
      <c r="J198" s="15"/>
    </row>
    <row r="199" spans="1:10" s="6" customFormat="1" ht="60" customHeight="1" x14ac:dyDescent="0.4">
      <c r="A199" s="16"/>
      <c r="B199" s="71" t="s">
        <v>58</v>
      </c>
      <c r="C199" s="71"/>
      <c r="D199" s="17">
        <v>200</v>
      </c>
      <c r="E199" s="18">
        <v>5.0430000000000001</v>
      </c>
      <c r="F199" s="18">
        <v>6.52</v>
      </c>
      <c r="G199" s="18">
        <v>23.041</v>
      </c>
      <c r="H199" s="18">
        <v>178.68</v>
      </c>
      <c r="I199" s="18"/>
      <c r="J199" s="19">
        <v>185</v>
      </c>
    </row>
    <row r="200" spans="1:10" s="6" customFormat="1" ht="60" customHeight="1" x14ac:dyDescent="0.4">
      <c r="A200" s="16"/>
      <c r="B200" s="71" t="s">
        <v>40</v>
      </c>
      <c r="C200" s="71"/>
      <c r="D200" s="17">
        <v>200</v>
      </c>
      <c r="E200" s="18">
        <v>1.4</v>
      </c>
      <c r="F200" s="18">
        <v>2.5</v>
      </c>
      <c r="G200" s="18">
        <v>8</v>
      </c>
      <c r="H200" s="18">
        <v>60.1</v>
      </c>
      <c r="I200" s="18"/>
      <c r="J200" s="19">
        <v>29</v>
      </c>
    </row>
    <row r="201" spans="1:10" s="6" customFormat="1" ht="60" customHeight="1" x14ac:dyDescent="0.4">
      <c r="A201" s="16"/>
      <c r="B201" s="71" t="s">
        <v>14</v>
      </c>
      <c r="C201" s="71"/>
      <c r="D201" s="20" t="s">
        <v>15</v>
      </c>
      <c r="E201" s="18">
        <v>3.62</v>
      </c>
      <c r="F201" s="18">
        <v>5</v>
      </c>
      <c r="G201" s="18">
        <v>16.579999999999998</v>
      </c>
      <c r="H201" s="18">
        <v>127.96</v>
      </c>
      <c r="I201" s="18"/>
      <c r="J201" s="19">
        <v>1</v>
      </c>
    </row>
    <row r="202" spans="1:10" s="6" customFormat="1" ht="60" customHeight="1" x14ac:dyDescent="0.35">
      <c r="A202" s="72" t="s">
        <v>16</v>
      </c>
      <c r="B202" s="73"/>
      <c r="C202" s="73"/>
      <c r="D202" s="73"/>
      <c r="E202" s="18">
        <f>SUM(E199:E201)</f>
        <v>10.062999999999999</v>
      </c>
      <c r="F202" s="18">
        <f t="shared" ref="F202:H202" si="36">SUM(F199:F201)</f>
        <v>14.02</v>
      </c>
      <c r="G202" s="18">
        <f t="shared" si="36"/>
        <v>47.620999999999995</v>
      </c>
      <c r="H202" s="18">
        <f t="shared" si="36"/>
        <v>366.74</v>
      </c>
      <c r="I202" s="18"/>
      <c r="J202" s="21"/>
    </row>
    <row r="203" spans="1:10" s="6" customFormat="1" ht="60" customHeight="1" x14ac:dyDescent="0.4">
      <c r="A203" s="13" t="s">
        <v>17</v>
      </c>
      <c r="B203" s="70"/>
      <c r="C203" s="70"/>
      <c r="D203" s="14"/>
      <c r="E203" s="22"/>
      <c r="F203" s="22"/>
      <c r="G203" s="22"/>
      <c r="H203" s="22"/>
      <c r="I203" s="22"/>
      <c r="J203" s="15"/>
    </row>
    <row r="204" spans="1:10" s="6" customFormat="1" ht="60" customHeight="1" x14ac:dyDescent="0.4">
      <c r="A204" s="16"/>
      <c r="B204" s="71" t="s">
        <v>59</v>
      </c>
      <c r="C204" s="71"/>
      <c r="D204" s="20" t="s">
        <v>32</v>
      </c>
      <c r="E204" s="18">
        <v>3.125</v>
      </c>
      <c r="F204" s="18">
        <v>3.13</v>
      </c>
      <c r="G204" s="18">
        <v>11</v>
      </c>
      <c r="H204" s="18">
        <v>100.67</v>
      </c>
      <c r="I204" s="18">
        <v>10.227</v>
      </c>
      <c r="J204" s="19">
        <v>401</v>
      </c>
    </row>
    <row r="205" spans="1:10" s="6" customFormat="1" ht="60" customHeight="1" x14ac:dyDescent="0.35">
      <c r="A205" s="72" t="s">
        <v>18</v>
      </c>
      <c r="B205" s="73"/>
      <c r="C205" s="73"/>
      <c r="D205" s="73"/>
      <c r="E205" s="18">
        <f>SUM(E204)</f>
        <v>3.125</v>
      </c>
      <c r="F205" s="18">
        <f t="shared" ref="F205:I205" si="37">SUM(F204)</f>
        <v>3.13</v>
      </c>
      <c r="G205" s="18">
        <f t="shared" si="37"/>
        <v>11</v>
      </c>
      <c r="H205" s="18">
        <f t="shared" si="37"/>
        <v>100.67</v>
      </c>
      <c r="I205" s="18">
        <f t="shared" si="37"/>
        <v>10.227</v>
      </c>
      <c r="J205" s="21"/>
    </row>
    <row r="206" spans="1:10" s="6" customFormat="1" ht="60" customHeight="1" x14ac:dyDescent="0.4">
      <c r="A206" s="13" t="s">
        <v>19</v>
      </c>
      <c r="B206" s="70"/>
      <c r="C206" s="70"/>
      <c r="D206" s="14"/>
      <c r="E206" s="22"/>
      <c r="F206" s="22"/>
      <c r="G206" s="22"/>
      <c r="H206" s="22"/>
      <c r="I206" s="22"/>
      <c r="J206" s="15"/>
    </row>
    <row r="207" spans="1:10" s="6" customFormat="1" ht="60" customHeight="1" x14ac:dyDescent="0.4">
      <c r="A207" s="16"/>
      <c r="B207" s="71" t="s">
        <v>117</v>
      </c>
      <c r="C207" s="71"/>
      <c r="D207" s="17">
        <v>200</v>
      </c>
      <c r="E207" s="18">
        <v>6.4470000000000001</v>
      </c>
      <c r="F207" s="18">
        <v>7.74</v>
      </c>
      <c r="G207" s="18">
        <v>15.8</v>
      </c>
      <c r="H207" s="18">
        <v>141.08000000000001</v>
      </c>
      <c r="I207" s="18">
        <v>4.7</v>
      </c>
      <c r="J207" s="19">
        <v>67</v>
      </c>
    </row>
    <row r="208" spans="1:10" s="6" customFormat="1" ht="60" customHeight="1" x14ac:dyDescent="0.4">
      <c r="A208" s="16"/>
      <c r="B208" s="71" t="s">
        <v>118</v>
      </c>
      <c r="C208" s="71"/>
      <c r="D208" s="20" t="s">
        <v>60</v>
      </c>
      <c r="E208" s="18">
        <v>9.06</v>
      </c>
      <c r="F208" s="18">
        <v>7.6289999999999996</v>
      </c>
      <c r="G208" s="18">
        <v>12.987</v>
      </c>
      <c r="H208" s="18">
        <v>136.87799999999999</v>
      </c>
      <c r="I208" s="18">
        <v>3.85</v>
      </c>
      <c r="J208" s="19">
        <v>372</v>
      </c>
    </row>
    <row r="209" spans="1:10" s="6" customFormat="1" ht="60" customHeight="1" x14ac:dyDescent="0.4">
      <c r="A209" s="16"/>
      <c r="B209" s="71" t="s">
        <v>102</v>
      </c>
      <c r="C209" s="71"/>
      <c r="D209" s="17">
        <v>150</v>
      </c>
      <c r="E209" s="18">
        <v>3.15</v>
      </c>
      <c r="F209" s="18">
        <v>4</v>
      </c>
      <c r="G209" s="18">
        <v>23</v>
      </c>
      <c r="H209" s="18">
        <v>149.78</v>
      </c>
      <c r="I209" s="18"/>
      <c r="J209" s="19">
        <v>321</v>
      </c>
    </row>
    <row r="210" spans="1:10" s="6" customFormat="1" ht="60" customHeight="1" x14ac:dyDescent="0.4">
      <c r="A210" s="16"/>
      <c r="B210" s="71" t="s">
        <v>33</v>
      </c>
      <c r="C210" s="71"/>
      <c r="D210" s="17">
        <v>130</v>
      </c>
      <c r="E210" s="18">
        <v>3.09</v>
      </c>
      <c r="F210" s="18">
        <v>5.0199999999999996</v>
      </c>
      <c r="G210" s="18">
        <v>24.53</v>
      </c>
      <c r="H210" s="18">
        <v>145.267</v>
      </c>
      <c r="I210" s="18"/>
      <c r="J210" s="19">
        <v>76</v>
      </c>
    </row>
    <row r="211" spans="1:10" s="6" customFormat="1" ht="60" customHeight="1" x14ac:dyDescent="0.4">
      <c r="A211" s="16"/>
      <c r="B211" s="71" t="s">
        <v>89</v>
      </c>
      <c r="C211" s="71"/>
      <c r="D211" s="17">
        <v>200</v>
      </c>
      <c r="E211" s="18">
        <v>0.04</v>
      </c>
      <c r="F211" s="18"/>
      <c r="G211" s="18">
        <v>24</v>
      </c>
      <c r="H211" s="18">
        <v>96</v>
      </c>
      <c r="I211" s="18">
        <v>21.29</v>
      </c>
      <c r="J211" s="19">
        <v>376</v>
      </c>
    </row>
    <row r="212" spans="1:10" s="6" customFormat="1" ht="60" customHeight="1" x14ac:dyDescent="0.4">
      <c r="A212" s="16"/>
      <c r="B212" s="71" t="s">
        <v>34</v>
      </c>
      <c r="C212" s="71"/>
      <c r="D212" s="23">
        <v>50</v>
      </c>
      <c r="E212" s="18">
        <v>1.2</v>
      </c>
      <c r="F212" s="18">
        <v>0.23</v>
      </c>
      <c r="G212" s="18">
        <v>22</v>
      </c>
      <c r="H212" s="18">
        <v>95</v>
      </c>
      <c r="I212" s="18"/>
      <c r="J212" s="19">
        <v>1</v>
      </c>
    </row>
    <row r="213" spans="1:10" s="6" customFormat="1" ht="60" customHeight="1" x14ac:dyDescent="0.35">
      <c r="A213" s="72" t="s">
        <v>21</v>
      </c>
      <c r="B213" s="73"/>
      <c r="C213" s="73"/>
      <c r="D213" s="73"/>
      <c r="E213" s="18">
        <f>SUM(E207:E212)</f>
        <v>22.986999999999998</v>
      </c>
      <c r="F213" s="18">
        <f t="shared" ref="F213:I213" si="38">SUM(F207:F212)</f>
        <v>24.619</v>
      </c>
      <c r="G213" s="18">
        <f t="shared" si="38"/>
        <v>122.31700000000001</v>
      </c>
      <c r="H213" s="18">
        <f t="shared" si="38"/>
        <v>764.00499999999988</v>
      </c>
      <c r="I213" s="18">
        <f t="shared" si="38"/>
        <v>29.84</v>
      </c>
      <c r="J213" s="21"/>
    </row>
    <row r="214" spans="1:10" s="6" customFormat="1" ht="60" customHeight="1" x14ac:dyDescent="0.4">
      <c r="A214" s="13" t="s">
        <v>22</v>
      </c>
      <c r="B214" s="70"/>
      <c r="C214" s="70"/>
      <c r="D214" s="14"/>
      <c r="E214" s="22"/>
      <c r="F214" s="22"/>
      <c r="G214" s="22"/>
      <c r="H214" s="22"/>
      <c r="I214" s="22"/>
      <c r="J214" s="15"/>
    </row>
    <row r="215" spans="1:10" s="6" customFormat="1" ht="60" customHeight="1" x14ac:dyDescent="0.4">
      <c r="A215" s="16"/>
      <c r="B215" s="71" t="s">
        <v>119</v>
      </c>
      <c r="C215" s="71"/>
      <c r="D215" s="23">
        <v>75</v>
      </c>
      <c r="E215" s="18">
        <v>3</v>
      </c>
      <c r="F215" s="18">
        <v>5.48</v>
      </c>
      <c r="G215" s="18">
        <v>26.992000000000001</v>
      </c>
      <c r="H215" s="18">
        <v>189.447</v>
      </c>
      <c r="I215" s="18">
        <v>0.36</v>
      </c>
      <c r="J215" s="19">
        <v>52</v>
      </c>
    </row>
    <row r="216" spans="1:10" s="6" customFormat="1" ht="60" customHeight="1" x14ac:dyDescent="0.4">
      <c r="A216" s="16"/>
      <c r="B216" s="71" t="s">
        <v>26</v>
      </c>
      <c r="C216" s="71"/>
      <c r="D216" s="17">
        <v>200</v>
      </c>
      <c r="E216" s="18"/>
      <c r="F216" s="18"/>
      <c r="G216" s="18">
        <v>1</v>
      </c>
      <c r="H216" s="18">
        <v>4</v>
      </c>
      <c r="I216" s="18"/>
      <c r="J216" s="19">
        <v>410</v>
      </c>
    </row>
    <row r="217" spans="1:10" s="6" customFormat="1" ht="60" customHeight="1" x14ac:dyDescent="0.35">
      <c r="A217" s="72" t="s">
        <v>24</v>
      </c>
      <c r="B217" s="73"/>
      <c r="C217" s="73"/>
      <c r="D217" s="73"/>
      <c r="E217" s="18">
        <f>SUM(E215:E216)</f>
        <v>3</v>
      </c>
      <c r="F217" s="18">
        <f t="shared" ref="F217:H217" si="39">SUM(F215:F216)</f>
        <v>5.48</v>
      </c>
      <c r="G217" s="18">
        <f t="shared" si="39"/>
        <v>27.992000000000001</v>
      </c>
      <c r="H217" s="18">
        <f t="shared" si="39"/>
        <v>193.447</v>
      </c>
      <c r="I217" s="18"/>
      <c r="J217" s="21"/>
    </row>
    <row r="218" spans="1:10" s="6" customFormat="1" ht="60" customHeight="1" x14ac:dyDescent="0.4">
      <c r="A218" s="13" t="s">
        <v>25</v>
      </c>
      <c r="B218" s="70"/>
      <c r="C218" s="70"/>
      <c r="D218" s="14"/>
      <c r="E218" s="22"/>
      <c r="F218" s="22"/>
      <c r="G218" s="22"/>
      <c r="H218" s="22"/>
      <c r="I218" s="22"/>
      <c r="J218" s="15"/>
    </row>
    <row r="219" spans="1:10" s="6" customFormat="1" ht="60" customHeight="1" x14ac:dyDescent="0.4">
      <c r="A219" s="16"/>
      <c r="B219" s="71" t="s">
        <v>120</v>
      </c>
      <c r="C219" s="71"/>
      <c r="D219" s="17">
        <v>180</v>
      </c>
      <c r="E219" s="18">
        <v>11.425000000000001</v>
      </c>
      <c r="F219" s="18">
        <v>9.6</v>
      </c>
      <c r="G219" s="18">
        <v>24.93</v>
      </c>
      <c r="H219" s="18">
        <v>231.82</v>
      </c>
      <c r="I219" s="18"/>
      <c r="J219" s="19">
        <v>309</v>
      </c>
    </row>
    <row r="220" spans="1:10" s="6" customFormat="1" ht="60" customHeight="1" x14ac:dyDescent="0.4">
      <c r="A220" s="16"/>
      <c r="B220" s="71" t="s">
        <v>121</v>
      </c>
      <c r="C220" s="71"/>
      <c r="D220" s="17">
        <v>30</v>
      </c>
      <c r="E220" s="18">
        <v>2</v>
      </c>
      <c r="F220" s="18">
        <v>3.1509999999999998</v>
      </c>
      <c r="G220" s="18">
        <v>5.1749999999999998</v>
      </c>
      <c r="H220" s="18">
        <v>57.058999999999997</v>
      </c>
      <c r="I220" s="18">
        <v>0.309</v>
      </c>
      <c r="J220" s="19">
        <v>348</v>
      </c>
    </row>
    <row r="221" spans="1:10" s="6" customFormat="1" ht="60" customHeight="1" x14ac:dyDescent="0.4">
      <c r="A221" s="16"/>
      <c r="B221" s="71" t="s">
        <v>26</v>
      </c>
      <c r="C221" s="71"/>
      <c r="D221" s="17">
        <v>200</v>
      </c>
      <c r="E221" s="18"/>
      <c r="F221" s="18"/>
      <c r="G221" s="18">
        <v>1</v>
      </c>
      <c r="H221" s="18">
        <v>4</v>
      </c>
      <c r="I221" s="18"/>
      <c r="J221" s="19">
        <v>410</v>
      </c>
    </row>
    <row r="222" spans="1:10" s="6" customFormat="1" ht="60" customHeight="1" x14ac:dyDescent="0.4">
      <c r="A222" s="16"/>
      <c r="B222" s="71" t="s">
        <v>34</v>
      </c>
      <c r="C222" s="71"/>
      <c r="D222" s="23">
        <v>25</v>
      </c>
      <c r="E222" s="18">
        <v>0.6</v>
      </c>
      <c r="F222" s="18"/>
      <c r="G222" s="18">
        <v>13.2</v>
      </c>
      <c r="H222" s="18">
        <v>51.2</v>
      </c>
      <c r="I222" s="18"/>
      <c r="J222" s="19">
        <v>1</v>
      </c>
    </row>
    <row r="223" spans="1:10" s="6" customFormat="1" ht="60" customHeight="1" x14ac:dyDescent="0.4">
      <c r="A223" s="16"/>
      <c r="B223" s="71" t="s">
        <v>122</v>
      </c>
      <c r="C223" s="71"/>
      <c r="D223" s="17">
        <v>60</v>
      </c>
      <c r="E223" s="18">
        <v>0.8</v>
      </c>
      <c r="F223" s="18"/>
      <c r="G223" s="18">
        <v>7.7649999999999997</v>
      </c>
      <c r="H223" s="18">
        <v>31.059000000000001</v>
      </c>
      <c r="I223" s="18">
        <v>9.6240000000000006</v>
      </c>
      <c r="J223" s="19">
        <v>386</v>
      </c>
    </row>
    <row r="224" spans="1:10" s="6" customFormat="1" ht="60" customHeight="1" x14ac:dyDescent="0.35">
      <c r="A224" s="72" t="s">
        <v>27</v>
      </c>
      <c r="B224" s="73"/>
      <c r="C224" s="73"/>
      <c r="D224" s="73"/>
      <c r="E224" s="18">
        <f>SUM(E219:E223)</f>
        <v>14.825000000000001</v>
      </c>
      <c r="F224" s="18">
        <f t="shared" ref="F224:I224" si="40">SUM(F219:F223)</f>
        <v>12.750999999999999</v>
      </c>
      <c r="G224" s="18">
        <f t="shared" si="40"/>
        <v>52.07</v>
      </c>
      <c r="H224" s="18">
        <f t="shared" si="40"/>
        <v>375.13800000000003</v>
      </c>
      <c r="I224" s="18">
        <f t="shared" si="40"/>
        <v>9.9329999999999998</v>
      </c>
      <c r="J224" s="21"/>
    </row>
    <row r="225" spans="1:10" s="6" customFormat="1" ht="60" customHeight="1" thickBot="1" x14ac:dyDescent="0.4">
      <c r="A225" s="75" t="s">
        <v>28</v>
      </c>
      <c r="B225" s="76"/>
      <c r="C225" s="76"/>
      <c r="D225" s="76"/>
      <c r="E225" s="24">
        <f>E224+E217+E213+E205+E202</f>
        <v>54</v>
      </c>
      <c r="F225" s="24">
        <f t="shared" ref="F225:I225" si="41">F224+F217+F213+F205+F202</f>
        <v>60</v>
      </c>
      <c r="G225" s="24">
        <f t="shared" si="41"/>
        <v>261</v>
      </c>
      <c r="H225" s="24">
        <f t="shared" si="41"/>
        <v>1800</v>
      </c>
      <c r="I225" s="24">
        <f t="shared" si="41"/>
        <v>50</v>
      </c>
      <c r="J225" s="25"/>
    </row>
    <row r="226" spans="1:10" s="6" customFormat="1" ht="60" customHeight="1" x14ac:dyDescent="0.4">
      <c r="A226" s="26"/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1:10" s="6" customFormat="1" ht="60" customHeight="1" x14ac:dyDescent="0.4">
      <c r="A227" s="26"/>
      <c r="B227" s="27"/>
      <c r="C227" s="27"/>
      <c r="D227" s="28" t="s">
        <v>0</v>
      </c>
      <c r="E227" s="27">
        <v>8</v>
      </c>
      <c r="F227" s="27"/>
      <c r="G227" s="27"/>
      <c r="H227" s="28"/>
      <c r="I227" s="74"/>
      <c r="J227" s="74"/>
    </row>
    <row r="228" spans="1:10" s="6" customFormat="1" ht="60" customHeight="1" thickBot="1" x14ac:dyDescent="0.45">
      <c r="A228" s="27"/>
      <c r="B228" s="27"/>
      <c r="C228" s="27"/>
      <c r="D228" s="28"/>
      <c r="E228" s="27"/>
      <c r="F228" s="27"/>
      <c r="G228" s="27"/>
      <c r="H228" s="28"/>
      <c r="I228" s="74"/>
      <c r="J228" s="74"/>
    </row>
    <row r="229" spans="1:10" s="4" customFormat="1" ht="60" customHeight="1" x14ac:dyDescent="0.35">
      <c r="A229" s="61" t="s">
        <v>1</v>
      </c>
      <c r="B229" s="63" t="s">
        <v>2</v>
      </c>
      <c r="C229" s="63"/>
      <c r="D229" s="63" t="s">
        <v>3</v>
      </c>
      <c r="E229" s="67" t="s">
        <v>4</v>
      </c>
      <c r="F229" s="67"/>
      <c r="G229" s="67"/>
      <c r="H229" s="63" t="s">
        <v>5</v>
      </c>
      <c r="I229" s="63" t="s">
        <v>6</v>
      </c>
      <c r="J229" s="68" t="s">
        <v>7</v>
      </c>
    </row>
    <row r="230" spans="1:10" s="4" customFormat="1" ht="60" customHeight="1" x14ac:dyDescent="0.35">
      <c r="A230" s="62"/>
      <c r="B230" s="64"/>
      <c r="C230" s="65"/>
      <c r="D230" s="66"/>
      <c r="E230" s="12" t="s">
        <v>8</v>
      </c>
      <c r="F230" s="12" t="s">
        <v>9</v>
      </c>
      <c r="G230" s="12" t="s">
        <v>10</v>
      </c>
      <c r="H230" s="66"/>
      <c r="I230" s="66"/>
      <c r="J230" s="69"/>
    </row>
    <row r="231" spans="1:10" s="6" customFormat="1" ht="60" customHeight="1" x14ac:dyDescent="0.4">
      <c r="A231" s="13" t="s">
        <v>11</v>
      </c>
      <c r="B231" s="70"/>
      <c r="C231" s="70"/>
      <c r="D231" s="14"/>
      <c r="E231" s="14"/>
      <c r="F231" s="14"/>
      <c r="G231" s="14"/>
      <c r="H231" s="14"/>
      <c r="I231" s="14"/>
      <c r="J231" s="15"/>
    </row>
    <row r="232" spans="1:10" s="6" customFormat="1" ht="60" customHeight="1" x14ac:dyDescent="0.4">
      <c r="A232" s="16"/>
      <c r="B232" s="71" t="s">
        <v>12</v>
      </c>
      <c r="C232" s="71"/>
      <c r="D232" s="17">
        <v>200</v>
      </c>
      <c r="E232" s="18">
        <v>5.0960000000000001</v>
      </c>
      <c r="F232" s="18">
        <v>6.12</v>
      </c>
      <c r="G232" s="18">
        <v>24.35</v>
      </c>
      <c r="H232" s="18">
        <v>176.285</v>
      </c>
      <c r="I232" s="18"/>
      <c r="J232" s="19">
        <v>185</v>
      </c>
    </row>
    <row r="233" spans="1:10" s="6" customFormat="1" ht="60" customHeight="1" x14ac:dyDescent="0.4">
      <c r="A233" s="16"/>
      <c r="B233" s="71" t="s">
        <v>30</v>
      </c>
      <c r="C233" s="71"/>
      <c r="D233" s="17">
        <v>200</v>
      </c>
      <c r="E233" s="18">
        <v>2.02</v>
      </c>
      <c r="F233" s="18">
        <v>1.46</v>
      </c>
      <c r="G233" s="18">
        <v>14</v>
      </c>
      <c r="H233" s="18">
        <v>77.14</v>
      </c>
      <c r="I233" s="18"/>
      <c r="J233" s="19">
        <v>397</v>
      </c>
    </row>
    <row r="234" spans="1:10" s="6" customFormat="1" ht="60" customHeight="1" x14ac:dyDescent="0.4">
      <c r="A234" s="16"/>
      <c r="B234" s="71" t="s">
        <v>14</v>
      </c>
      <c r="C234" s="71"/>
      <c r="D234" s="20" t="s">
        <v>15</v>
      </c>
      <c r="E234" s="18">
        <v>3.62</v>
      </c>
      <c r="F234" s="18">
        <v>5</v>
      </c>
      <c r="G234" s="18">
        <v>16.579999999999998</v>
      </c>
      <c r="H234" s="18">
        <v>127.96</v>
      </c>
      <c r="I234" s="18"/>
      <c r="J234" s="19">
        <v>1</v>
      </c>
    </row>
    <row r="235" spans="1:10" s="6" customFormat="1" ht="60" customHeight="1" x14ac:dyDescent="0.35">
      <c r="A235" s="72" t="s">
        <v>16</v>
      </c>
      <c r="B235" s="73"/>
      <c r="C235" s="73"/>
      <c r="D235" s="73"/>
      <c r="E235" s="18">
        <f>SUM(E232:E234)</f>
        <v>10.736000000000001</v>
      </c>
      <c r="F235" s="18">
        <f t="shared" ref="F235:H235" si="42">SUM(F232:F234)</f>
        <v>12.58</v>
      </c>
      <c r="G235" s="18">
        <f t="shared" si="42"/>
        <v>54.93</v>
      </c>
      <c r="H235" s="18">
        <f t="shared" si="42"/>
        <v>381.38499999999999</v>
      </c>
      <c r="I235" s="18"/>
      <c r="J235" s="21"/>
    </row>
    <row r="236" spans="1:10" s="6" customFormat="1" ht="60" customHeight="1" x14ac:dyDescent="0.4">
      <c r="A236" s="13" t="s">
        <v>17</v>
      </c>
      <c r="B236" s="70"/>
      <c r="C236" s="70"/>
      <c r="D236" s="14"/>
      <c r="E236" s="22"/>
      <c r="F236" s="22"/>
      <c r="G236" s="22"/>
      <c r="H236" s="22"/>
      <c r="I236" s="22"/>
      <c r="J236" s="15"/>
    </row>
    <row r="237" spans="1:10" s="6" customFormat="1" ht="60" customHeight="1" x14ac:dyDescent="0.4">
      <c r="A237" s="16"/>
      <c r="B237" s="71" t="s">
        <v>92</v>
      </c>
      <c r="C237" s="71"/>
      <c r="D237" s="17">
        <v>200</v>
      </c>
      <c r="E237" s="18">
        <v>5</v>
      </c>
      <c r="F237" s="18">
        <v>5</v>
      </c>
      <c r="G237" s="18">
        <v>22</v>
      </c>
      <c r="H237" s="18">
        <v>150.26</v>
      </c>
      <c r="I237" s="18">
        <v>5.0659999999999998</v>
      </c>
      <c r="J237" s="19">
        <v>401</v>
      </c>
    </row>
    <row r="238" spans="1:10" s="6" customFormat="1" ht="60" customHeight="1" x14ac:dyDescent="0.35">
      <c r="A238" s="72" t="s">
        <v>18</v>
      </c>
      <c r="B238" s="73"/>
      <c r="C238" s="73"/>
      <c r="D238" s="73"/>
      <c r="E238" s="18">
        <f>SUM(E237)</f>
        <v>5</v>
      </c>
      <c r="F238" s="18">
        <f t="shared" ref="F238:I238" si="43">SUM(F237)</f>
        <v>5</v>
      </c>
      <c r="G238" s="18">
        <f t="shared" si="43"/>
        <v>22</v>
      </c>
      <c r="H238" s="18">
        <f t="shared" si="43"/>
        <v>150.26</v>
      </c>
      <c r="I238" s="18">
        <f t="shared" si="43"/>
        <v>5.0659999999999998</v>
      </c>
      <c r="J238" s="21"/>
    </row>
    <row r="239" spans="1:10" s="6" customFormat="1" ht="60" customHeight="1" x14ac:dyDescent="0.4">
      <c r="A239" s="13" t="s">
        <v>19</v>
      </c>
      <c r="B239" s="70"/>
      <c r="C239" s="70"/>
      <c r="D239" s="14"/>
      <c r="E239" s="22"/>
      <c r="F239" s="22"/>
      <c r="G239" s="22"/>
      <c r="H239" s="22"/>
      <c r="I239" s="22"/>
      <c r="J239" s="15"/>
    </row>
    <row r="240" spans="1:10" s="6" customFormat="1" ht="60" customHeight="1" x14ac:dyDescent="0.4">
      <c r="A240" s="16"/>
      <c r="B240" s="71" t="s">
        <v>139</v>
      </c>
      <c r="C240" s="71"/>
      <c r="D240" s="20">
        <v>200</v>
      </c>
      <c r="E240" s="18">
        <v>5.1379999999999999</v>
      </c>
      <c r="F240" s="18">
        <v>6.36</v>
      </c>
      <c r="G240" s="18">
        <v>14.73</v>
      </c>
      <c r="H240" s="18">
        <v>155.155</v>
      </c>
      <c r="I240" s="18">
        <v>2.4</v>
      </c>
      <c r="J240" s="19">
        <v>89</v>
      </c>
    </row>
    <row r="241" spans="1:10" s="6" customFormat="1" ht="60" customHeight="1" x14ac:dyDescent="0.4">
      <c r="A241" s="16"/>
      <c r="B241" s="71" t="s">
        <v>140</v>
      </c>
      <c r="C241" s="71"/>
      <c r="D241" s="20">
        <v>170</v>
      </c>
      <c r="E241" s="18">
        <v>13.897</v>
      </c>
      <c r="F241" s="18">
        <v>12.837999999999999</v>
      </c>
      <c r="G241" s="18">
        <v>35.479999999999997</v>
      </c>
      <c r="H241" s="18">
        <v>331.73099999999999</v>
      </c>
      <c r="I241" s="18">
        <v>4</v>
      </c>
      <c r="J241" s="19">
        <v>276</v>
      </c>
    </row>
    <row r="242" spans="1:10" s="6" customFormat="1" ht="60" customHeight="1" x14ac:dyDescent="0.4">
      <c r="A242" s="16"/>
      <c r="B242" s="71" t="s">
        <v>43</v>
      </c>
      <c r="C242" s="71"/>
      <c r="D242" s="17">
        <v>200</v>
      </c>
      <c r="E242" s="18">
        <v>0.4</v>
      </c>
      <c r="F242" s="18"/>
      <c r="G242" s="18">
        <v>18</v>
      </c>
      <c r="H242" s="18">
        <v>73.599999999999994</v>
      </c>
      <c r="I242" s="18">
        <v>21.08</v>
      </c>
      <c r="J242" s="19">
        <v>376</v>
      </c>
    </row>
    <row r="243" spans="1:10" s="6" customFormat="1" ht="60" customHeight="1" x14ac:dyDescent="0.4">
      <c r="A243" s="16"/>
      <c r="B243" s="71" t="s">
        <v>34</v>
      </c>
      <c r="C243" s="71"/>
      <c r="D243" s="23">
        <v>50</v>
      </c>
      <c r="E243" s="18">
        <v>1.2</v>
      </c>
      <c r="F243" s="18">
        <v>0.23</v>
      </c>
      <c r="G243" s="18">
        <v>22</v>
      </c>
      <c r="H243" s="18">
        <v>95</v>
      </c>
      <c r="I243" s="18"/>
      <c r="J243" s="19">
        <v>1</v>
      </c>
    </row>
    <row r="244" spans="1:10" s="6" customFormat="1" ht="60" customHeight="1" x14ac:dyDescent="0.35">
      <c r="A244" s="72" t="s">
        <v>21</v>
      </c>
      <c r="B244" s="73"/>
      <c r="C244" s="73"/>
      <c r="D244" s="73"/>
      <c r="E244" s="18">
        <f>SUM(E240:E243)</f>
        <v>20.634999999999998</v>
      </c>
      <c r="F244" s="18">
        <f>SUM(F240:F243)</f>
        <v>19.428000000000001</v>
      </c>
      <c r="G244" s="18">
        <f>SUM(G240:G243)</f>
        <v>90.21</v>
      </c>
      <c r="H244" s="18">
        <f>SUM(H240:H243)</f>
        <v>655.48599999999999</v>
      </c>
      <c r="I244" s="18">
        <f>SUM(I240:I243)</f>
        <v>27.479999999999997</v>
      </c>
      <c r="J244" s="21"/>
    </row>
    <row r="245" spans="1:10" s="6" customFormat="1" ht="60" customHeight="1" x14ac:dyDescent="0.4">
      <c r="A245" s="13" t="s">
        <v>22</v>
      </c>
      <c r="B245" s="70"/>
      <c r="C245" s="70"/>
      <c r="D245" s="14"/>
      <c r="E245" s="22"/>
      <c r="F245" s="22"/>
      <c r="G245" s="22"/>
      <c r="H245" s="22"/>
      <c r="I245" s="22"/>
      <c r="J245" s="15"/>
    </row>
    <row r="246" spans="1:10" s="6" customFormat="1" ht="60" customHeight="1" x14ac:dyDescent="0.4">
      <c r="A246" s="16"/>
      <c r="B246" s="71" t="s">
        <v>123</v>
      </c>
      <c r="C246" s="71"/>
      <c r="D246" s="17">
        <v>50</v>
      </c>
      <c r="E246" s="18">
        <v>4.2149999999999999</v>
      </c>
      <c r="F246" s="18">
        <v>6.8449999999999998</v>
      </c>
      <c r="G246" s="18">
        <v>29.03</v>
      </c>
      <c r="H246" s="18">
        <v>204</v>
      </c>
      <c r="I246" s="18"/>
      <c r="J246" s="19">
        <v>191</v>
      </c>
    </row>
    <row r="247" spans="1:10" s="6" customFormat="1" ht="60" customHeight="1" x14ac:dyDescent="0.4">
      <c r="A247" s="16"/>
      <c r="B247" s="71" t="s">
        <v>26</v>
      </c>
      <c r="C247" s="71"/>
      <c r="D247" s="17">
        <v>200</v>
      </c>
      <c r="E247" s="18"/>
      <c r="F247" s="18"/>
      <c r="G247" s="18">
        <v>8</v>
      </c>
      <c r="H247" s="18">
        <v>4</v>
      </c>
      <c r="I247" s="18"/>
      <c r="J247" s="19">
        <v>410</v>
      </c>
    </row>
    <row r="248" spans="1:10" s="6" customFormat="1" ht="60" customHeight="1" x14ac:dyDescent="0.35">
      <c r="A248" s="72" t="s">
        <v>24</v>
      </c>
      <c r="B248" s="73"/>
      <c r="C248" s="73"/>
      <c r="D248" s="73"/>
      <c r="E248" s="18">
        <f>SUM(E246:E247)</f>
        <v>4.2149999999999999</v>
      </c>
      <c r="F248" s="18">
        <f t="shared" ref="F248:H248" si="44">SUM(F246:F247)</f>
        <v>6.8449999999999998</v>
      </c>
      <c r="G248" s="18">
        <f t="shared" si="44"/>
        <v>37.03</v>
      </c>
      <c r="H248" s="18">
        <f t="shared" si="44"/>
        <v>208</v>
      </c>
      <c r="I248" s="18"/>
      <c r="J248" s="21"/>
    </row>
    <row r="249" spans="1:10" s="6" customFormat="1" ht="60" customHeight="1" x14ac:dyDescent="0.4">
      <c r="A249" s="13" t="s">
        <v>25</v>
      </c>
      <c r="B249" s="70"/>
      <c r="C249" s="70"/>
      <c r="D249" s="14"/>
      <c r="E249" s="22"/>
      <c r="F249" s="22"/>
      <c r="G249" s="22"/>
      <c r="H249" s="22"/>
      <c r="I249" s="22"/>
      <c r="J249" s="15"/>
    </row>
    <row r="250" spans="1:10" s="6" customFormat="1" ht="60" customHeight="1" x14ac:dyDescent="0.4">
      <c r="A250" s="16"/>
      <c r="B250" s="71" t="s">
        <v>41</v>
      </c>
      <c r="C250" s="71"/>
      <c r="D250" s="17">
        <v>19</v>
      </c>
      <c r="E250" s="18">
        <v>1.802</v>
      </c>
      <c r="F250" s="18">
        <v>3.29</v>
      </c>
      <c r="G250" s="18"/>
      <c r="H250" s="18">
        <v>36.273000000000003</v>
      </c>
      <c r="I250" s="18"/>
      <c r="J250" s="19">
        <v>83</v>
      </c>
    </row>
    <row r="251" spans="1:10" s="6" customFormat="1" ht="60" customHeight="1" x14ac:dyDescent="0.4">
      <c r="A251" s="16"/>
      <c r="B251" s="71" t="s">
        <v>141</v>
      </c>
      <c r="C251" s="71"/>
      <c r="D251" s="17">
        <v>180</v>
      </c>
      <c r="E251" s="18">
        <v>10.512</v>
      </c>
      <c r="F251" s="18">
        <v>12.807</v>
      </c>
      <c r="G251" s="18">
        <v>28.63</v>
      </c>
      <c r="H251" s="18">
        <v>250.14</v>
      </c>
      <c r="I251" s="18">
        <v>5</v>
      </c>
      <c r="J251" s="19">
        <v>311</v>
      </c>
    </row>
    <row r="252" spans="1:10" s="6" customFormat="1" ht="60" customHeight="1" x14ac:dyDescent="0.4">
      <c r="A252" s="16"/>
      <c r="B252" s="71" t="s">
        <v>26</v>
      </c>
      <c r="C252" s="71"/>
      <c r="D252" s="17">
        <v>200</v>
      </c>
      <c r="E252" s="18"/>
      <c r="F252" s="18"/>
      <c r="G252" s="18">
        <v>1</v>
      </c>
      <c r="H252" s="18">
        <v>4</v>
      </c>
      <c r="I252" s="18"/>
      <c r="J252" s="19">
        <v>410</v>
      </c>
    </row>
    <row r="253" spans="1:10" s="6" customFormat="1" ht="60" customHeight="1" x14ac:dyDescent="0.4">
      <c r="A253" s="16"/>
      <c r="B253" s="71" t="s">
        <v>34</v>
      </c>
      <c r="C253" s="71"/>
      <c r="D253" s="23">
        <v>25</v>
      </c>
      <c r="E253" s="18">
        <v>0.6</v>
      </c>
      <c r="F253" s="18"/>
      <c r="G253" s="18">
        <v>13.2</v>
      </c>
      <c r="H253" s="18">
        <v>51.2</v>
      </c>
      <c r="I253" s="18"/>
      <c r="J253" s="19">
        <v>1</v>
      </c>
    </row>
    <row r="254" spans="1:10" s="6" customFormat="1" ht="60" customHeight="1" x14ac:dyDescent="0.4">
      <c r="A254" s="16"/>
      <c r="B254" s="71" t="s">
        <v>61</v>
      </c>
      <c r="C254" s="71"/>
      <c r="D254" s="17">
        <v>80</v>
      </c>
      <c r="E254" s="18">
        <v>0.5</v>
      </c>
      <c r="F254" s="18">
        <v>0.05</v>
      </c>
      <c r="G254" s="18">
        <v>14</v>
      </c>
      <c r="H254" s="18">
        <v>63.256</v>
      </c>
      <c r="I254" s="18">
        <v>12.454000000000001</v>
      </c>
      <c r="J254" s="19">
        <v>386</v>
      </c>
    </row>
    <row r="255" spans="1:10" s="6" customFormat="1" ht="60" customHeight="1" x14ac:dyDescent="0.35">
      <c r="A255" s="72" t="s">
        <v>27</v>
      </c>
      <c r="B255" s="73"/>
      <c r="C255" s="73"/>
      <c r="D255" s="73"/>
      <c r="E255" s="18">
        <f>SUM(E249:E254)</f>
        <v>13.414</v>
      </c>
      <c r="F255" s="18">
        <f t="shared" ref="F255:I255" si="45">SUM(F249:F254)</f>
        <v>16.147000000000002</v>
      </c>
      <c r="G255" s="18">
        <f t="shared" si="45"/>
        <v>56.83</v>
      </c>
      <c r="H255" s="18">
        <f t="shared" si="45"/>
        <v>404.86900000000003</v>
      </c>
      <c r="I255" s="18">
        <f t="shared" si="45"/>
        <v>17.454000000000001</v>
      </c>
      <c r="J255" s="21"/>
    </row>
    <row r="256" spans="1:10" s="4" customFormat="1" ht="60" customHeight="1" thickBot="1" x14ac:dyDescent="0.4">
      <c r="A256" s="75" t="s">
        <v>28</v>
      </c>
      <c r="B256" s="76"/>
      <c r="C256" s="76"/>
      <c r="D256" s="76"/>
      <c r="E256" s="24">
        <f>E255+E248+E244+E238+E235</f>
        <v>54</v>
      </c>
      <c r="F256" s="24">
        <f>F255+F248+F244+F238+F235</f>
        <v>60</v>
      </c>
      <c r="G256" s="24">
        <f>G255+G248+G244+G238+G235</f>
        <v>261</v>
      </c>
      <c r="H256" s="24">
        <f>H255+H248+H244+H238+H235</f>
        <v>1800</v>
      </c>
      <c r="I256" s="24">
        <f>I255+I248+I244+I238+I235</f>
        <v>50</v>
      </c>
      <c r="J256" s="25"/>
    </row>
    <row r="257" spans="1:10" s="6" customFormat="1" ht="60" customHeight="1" x14ac:dyDescent="0.4">
      <c r="A257" s="26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1:10" s="6" customFormat="1" ht="60" customHeight="1" x14ac:dyDescent="0.4">
      <c r="A258" s="26"/>
      <c r="B258" s="27"/>
      <c r="C258" s="27"/>
      <c r="D258" s="28" t="s">
        <v>0</v>
      </c>
      <c r="E258" s="27">
        <v>9</v>
      </c>
      <c r="F258" s="27"/>
      <c r="G258" s="27"/>
      <c r="H258" s="28"/>
      <c r="I258" s="74"/>
      <c r="J258" s="74"/>
    </row>
    <row r="259" spans="1:10" s="6" customFormat="1" ht="60" customHeight="1" thickBot="1" x14ac:dyDescent="0.45">
      <c r="A259" s="27"/>
      <c r="B259" s="27"/>
      <c r="C259" s="27"/>
      <c r="D259" s="28"/>
      <c r="E259" s="27"/>
      <c r="F259" s="27"/>
      <c r="G259" s="27"/>
      <c r="H259" s="28"/>
      <c r="I259" s="74"/>
      <c r="J259" s="74"/>
    </row>
    <row r="260" spans="1:10" s="4" customFormat="1" ht="60" customHeight="1" x14ac:dyDescent="0.35">
      <c r="A260" s="61" t="s">
        <v>1</v>
      </c>
      <c r="B260" s="63" t="s">
        <v>2</v>
      </c>
      <c r="C260" s="63"/>
      <c r="D260" s="63" t="s">
        <v>3</v>
      </c>
      <c r="E260" s="67" t="s">
        <v>4</v>
      </c>
      <c r="F260" s="67"/>
      <c r="G260" s="67"/>
      <c r="H260" s="63" t="s">
        <v>5</v>
      </c>
      <c r="I260" s="63" t="s">
        <v>6</v>
      </c>
      <c r="J260" s="68" t="s">
        <v>7</v>
      </c>
    </row>
    <row r="261" spans="1:10" s="4" customFormat="1" ht="60" customHeight="1" x14ac:dyDescent="0.35">
      <c r="A261" s="62"/>
      <c r="B261" s="64"/>
      <c r="C261" s="65"/>
      <c r="D261" s="66"/>
      <c r="E261" s="12" t="s">
        <v>8</v>
      </c>
      <c r="F261" s="12" t="s">
        <v>9</v>
      </c>
      <c r="G261" s="12" t="s">
        <v>10</v>
      </c>
      <c r="H261" s="66"/>
      <c r="I261" s="66"/>
      <c r="J261" s="69"/>
    </row>
    <row r="262" spans="1:10" s="6" customFormat="1" ht="60" customHeight="1" x14ac:dyDescent="0.4">
      <c r="A262" s="13" t="s">
        <v>11</v>
      </c>
      <c r="B262" s="70"/>
      <c r="C262" s="70"/>
      <c r="D262" s="14"/>
      <c r="E262" s="14"/>
      <c r="F262" s="14"/>
      <c r="G262" s="14"/>
      <c r="H262" s="14"/>
      <c r="I262" s="14"/>
      <c r="J262" s="15"/>
    </row>
    <row r="263" spans="1:10" s="6" customFormat="1" ht="60" customHeight="1" x14ac:dyDescent="0.4">
      <c r="A263" s="16"/>
      <c r="B263" s="71" t="s">
        <v>29</v>
      </c>
      <c r="C263" s="71"/>
      <c r="D263" s="17">
        <v>200</v>
      </c>
      <c r="E263" s="18">
        <v>5.0960000000000001</v>
      </c>
      <c r="F263" s="18">
        <v>5.92</v>
      </c>
      <c r="G263" s="18">
        <v>24.84</v>
      </c>
      <c r="H263" s="18">
        <v>172.64</v>
      </c>
      <c r="I263" s="18"/>
      <c r="J263" s="19">
        <v>185</v>
      </c>
    </row>
    <row r="264" spans="1:10" s="6" customFormat="1" ht="60" customHeight="1" x14ac:dyDescent="0.4">
      <c r="A264" s="16"/>
      <c r="B264" s="71" t="s">
        <v>13</v>
      </c>
      <c r="C264" s="71"/>
      <c r="D264" s="17">
        <v>200</v>
      </c>
      <c r="E264" s="18">
        <v>1.5</v>
      </c>
      <c r="F264" s="18">
        <v>1.2</v>
      </c>
      <c r="G264" s="18">
        <v>7</v>
      </c>
      <c r="H264" s="18">
        <v>44.8</v>
      </c>
      <c r="I264" s="18"/>
      <c r="J264" s="19">
        <v>395</v>
      </c>
    </row>
    <row r="265" spans="1:10" s="6" customFormat="1" ht="60" customHeight="1" x14ac:dyDescent="0.4">
      <c r="A265" s="16"/>
      <c r="B265" s="71" t="s">
        <v>97</v>
      </c>
      <c r="C265" s="71"/>
      <c r="D265" s="20" t="s">
        <v>48</v>
      </c>
      <c r="E265" s="18">
        <v>3.25</v>
      </c>
      <c r="F265" s="18">
        <v>5</v>
      </c>
      <c r="G265" s="18">
        <v>18.579999999999998</v>
      </c>
      <c r="H265" s="18">
        <v>151.91999999999999</v>
      </c>
      <c r="I265" s="18"/>
      <c r="J265" s="19">
        <v>3</v>
      </c>
    </row>
    <row r="266" spans="1:10" s="6" customFormat="1" ht="60" customHeight="1" x14ac:dyDescent="0.35">
      <c r="A266" s="72" t="s">
        <v>16</v>
      </c>
      <c r="B266" s="73"/>
      <c r="C266" s="73"/>
      <c r="D266" s="73"/>
      <c r="E266" s="18">
        <f>SUM(E263:E265)</f>
        <v>9.8460000000000001</v>
      </c>
      <c r="F266" s="18">
        <f t="shared" ref="F266:H266" si="46">SUM(F263:F265)</f>
        <v>12.120000000000001</v>
      </c>
      <c r="G266" s="18">
        <f t="shared" si="46"/>
        <v>50.42</v>
      </c>
      <c r="H266" s="18">
        <f t="shared" si="46"/>
        <v>369.36</v>
      </c>
      <c r="I266" s="18"/>
      <c r="J266" s="21"/>
    </row>
    <row r="267" spans="1:10" s="6" customFormat="1" ht="60" customHeight="1" x14ac:dyDescent="0.4">
      <c r="A267" s="13" t="s">
        <v>17</v>
      </c>
      <c r="B267" s="70"/>
      <c r="C267" s="70"/>
      <c r="D267" s="14"/>
      <c r="E267" s="22"/>
      <c r="F267" s="22"/>
      <c r="G267" s="22"/>
      <c r="H267" s="22"/>
      <c r="I267" s="22"/>
      <c r="J267" s="15"/>
    </row>
    <row r="268" spans="1:10" s="6" customFormat="1" ht="60" customHeight="1" x14ac:dyDescent="0.4">
      <c r="A268" s="16"/>
      <c r="B268" s="71" t="s">
        <v>36</v>
      </c>
      <c r="C268" s="71"/>
      <c r="D268" s="20" t="s">
        <v>37</v>
      </c>
      <c r="E268" s="18">
        <v>1</v>
      </c>
      <c r="F268" s="18"/>
      <c r="G268" s="18">
        <v>22</v>
      </c>
      <c r="H268" s="18">
        <v>92</v>
      </c>
      <c r="I268" s="18">
        <v>11.787000000000001</v>
      </c>
      <c r="J268" s="19">
        <v>418</v>
      </c>
    </row>
    <row r="269" spans="1:10" s="6" customFormat="1" ht="60" customHeight="1" x14ac:dyDescent="0.35">
      <c r="A269" s="72" t="s">
        <v>18</v>
      </c>
      <c r="B269" s="73"/>
      <c r="C269" s="73"/>
      <c r="D269" s="73"/>
      <c r="E269" s="18">
        <f>SUM(E268)</f>
        <v>1</v>
      </c>
      <c r="F269" s="18"/>
      <c r="G269" s="18">
        <f t="shared" ref="G269:I269" si="47">SUM(G268)</f>
        <v>22</v>
      </c>
      <c r="H269" s="18">
        <f t="shared" si="47"/>
        <v>92</v>
      </c>
      <c r="I269" s="18">
        <f t="shared" si="47"/>
        <v>11.787000000000001</v>
      </c>
      <c r="J269" s="21"/>
    </row>
    <row r="270" spans="1:10" s="6" customFormat="1" ht="60" customHeight="1" x14ac:dyDescent="0.4">
      <c r="A270" s="13" t="s">
        <v>19</v>
      </c>
      <c r="B270" s="70"/>
      <c r="C270" s="70"/>
      <c r="D270" s="14"/>
      <c r="E270" s="22"/>
      <c r="F270" s="22"/>
      <c r="G270" s="22"/>
      <c r="H270" s="22"/>
      <c r="I270" s="22"/>
      <c r="J270" s="15"/>
    </row>
    <row r="271" spans="1:10" s="6" customFormat="1" ht="60" customHeight="1" x14ac:dyDescent="0.4">
      <c r="A271" s="16"/>
      <c r="B271" s="71" t="s">
        <v>124</v>
      </c>
      <c r="C271" s="71"/>
      <c r="D271" s="17">
        <v>200</v>
      </c>
      <c r="E271" s="18">
        <v>5.6</v>
      </c>
      <c r="F271" s="18">
        <v>6.47</v>
      </c>
      <c r="G271" s="18">
        <v>15.62</v>
      </c>
      <c r="H271" s="18">
        <v>143.11000000000001</v>
      </c>
      <c r="I271" s="18">
        <v>2.61</v>
      </c>
      <c r="J271" s="19">
        <v>85</v>
      </c>
    </row>
    <row r="272" spans="1:10" s="6" customFormat="1" ht="60" customHeight="1" x14ac:dyDescent="0.4">
      <c r="A272" s="16"/>
      <c r="B272" s="71" t="s">
        <v>94</v>
      </c>
      <c r="C272" s="71"/>
      <c r="D272" s="17">
        <v>80</v>
      </c>
      <c r="E272" s="18">
        <v>9.4809999999999999</v>
      </c>
      <c r="F272" s="18">
        <v>6.8739999999999997</v>
      </c>
      <c r="G272" s="18">
        <v>9.56</v>
      </c>
      <c r="H272" s="18">
        <v>143.31299999999999</v>
      </c>
      <c r="I272" s="18"/>
      <c r="J272" s="19">
        <v>299</v>
      </c>
    </row>
    <row r="273" spans="1:10" s="6" customFormat="1" ht="60" customHeight="1" x14ac:dyDescent="0.4">
      <c r="A273" s="16"/>
      <c r="B273" s="71" t="s">
        <v>125</v>
      </c>
      <c r="C273" s="71"/>
      <c r="D273" s="17">
        <v>130</v>
      </c>
      <c r="E273" s="18">
        <v>3.089</v>
      </c>
      <c r="F273" s="18">
        <v>5.12</v>
      </c>
      <c r="G273" s="18">
        <v>24</v>
      </c>
      <c r="H273" s="18">
        <v>158.4</v>
      </c>
      <c r="I273" s="18">
        <v>3.52</v>
      </c>
      <c r="J273" s="19">
        <v>336</v>
      </c>
    </row>
    <row r="274" spans="1:10" s="6" customFormat="1" ht="60" customHeight="1" x14ac:dyDescent="0.4">
      <c r="A274" s="16"/>
      <c r="B274" s="71" t="s">
        <v>62</v>
      </c>
      <c r="C274" s="71"/>
      <c r="D274" s="17">
        <v>200</v>
      </c>
      <c r="E274" s="18">
        <v>0.54100000000000004</v>
      </c>
      <c r="F274" s="18"/>
      <c r="G274" s="18">
        <v>20</v>
      </c>
      <c r="H274" s="18">
        <v>82</v>
      </c>
      <c r="I274" s="18">
        <v>18</v>
      </c>
      <c r="J274" s="19">
        <v>376</v>
      </c>
    </row>
    <row r="275" spans="1:10" s="6" customFormat="1" ht="60" customHeight="1" x14ac:dyDescent="0.4">
      <c r="A275" s="16"/>
      <c r="B275" s="71" t="s">
        <v>51</v>
      </c>
      <c r="C275" s="71"/>
      <c r="D275" s="23">
        <v>50</v>
      </c>
      <c r="E275" s="18">
        <v>2</v>
      </c>
      <c r="F275" s="18">
        <v>1</v>
      </c>
      <c r="G275" s="18">
        <v>22</v>
      </c>
      <c r="H275" s="18">
        <v>105</v>
      </c>
      <c r="I275" s="18"/>
      <c r="J275" s="19">
        <v>1</v>
      </c>
    </row>
    <row r="276" spans="1:10" s="6" customFormat="1" ht="60" customHeight="1" x14ac:dyDescent="0.35">
      <c r="A276" s="72" t="s">
        <v>21</v>
      </c>
      <c r="B276" s="73"/>
      <c r="C276" s="73"/>
      <c r="D276" s="73"/>
      <c r="E276" s="18">
        <f>SUM(E271:E275)</f>
        <v>20.710999999999999</v>
      </c>
      <c r="F276" s="18">
        <f t="shared" ref="F276:I276" si="48">SUM(F271:F275)</f>
        <v>19.463999999999999</v>
      </c>
      <c r="G276" s="18">
        <f t="shared" si="48"/>
        <v>91.18</v>
      </c>
      <c r="H276" s="18">
        <f t="shared" si="48"/>
        <v>631.82299999999998</v>
      </c>
      <c r="I276" s="18">
        <f t="shared" si="48"/>
        <v>24.13</v>
      </c>
      <c r="J276" s="21"/>
    </row>
    <row r="277" spans="1:10" s="6" customFormat="1" ht="60" customHeight="1" x14ac:dyDescent="0.4">
      <c r="A277" s="13" t="s">
        <v>22</v>
      </c>
      <c r="B277" s="70"/>
      <c r="C277" s="70"/>
      <c r="D277" s="14"/>
      <c r="E277" s="22"/>
      <c r="F277" s="22"/>
      <c r="G277" s="22"/>
      <c r="H277" s="22"/>
      <c r="I277" s="22"/>
      <c r="J277" s="15"/>
    </row>
    <row r="278" spans="1:10" s="6" customFormat="1" ht="60" customHeight="1" x14ac:dyDescent="0.4">
      <c r="A278" s="16"/>
      <c r="B278" s="71" t="s">
        <v>126</v>
      </c>
      <c r="C278" s="71"/>
      <c r="D278" s="23">
        <v>60</v>
      </c>
      <c r="E278" s="18">
        <v>2.093</v>
      </c>
      <c r="F278" s="18">
        <v>8.3770000000000007</v>
      </c>
      <c r="G278" s="18">
        <v>20.056999999999999</v>
      </c>
      <c r="H278" s="18">
        <v>162.22999999999999</v>
      </c>
      <c r="I278" s="18"/>
      <c r="J278" s="19">
        <v>469</v>
      </c>
    </row>
    <row r="279" spans="1:10" s="6" customFormat="1" ht="60" customHeight="1" x14ac:dyDescent="0.4">
      <c r="A279" s="16"/>
      <c r="B279" s="71" t="s">
        <v>127</v>
      </c>
      <c r="C279" s="71"/>
      <c r="D279" s="17">
        <v>200</v>
      </c>
      <c r="E279" s="18">
        <v>5</v>
      </c>
      <c r="F279" s="18">
        <v>5</v>
      </c>
      <c r="G279" s="18">
        <v>14.4</v>
      </c>
      <c r="H279" s="18">
        <v>127.31</v>
      </c>
      <c r="I279" s="18"/>
      <c r="J279" s="19">
        <v>401</v>
      </c>
    </row>
    <row r="280" spans="1:10" s="6" customFormat="1" ht="60" customHeight="1" x14ac:dyDescent="0.35">
      <c r="A280" s="72" t="s">
        <v>24</v>
      </c>
      <c r="B280" s="73"/>
      <c r="C280" s="73"/>
      <c r="D280" s="73"/>
      <c r="E280" s="18">
        <f>SUM(E278:E279)</f>
        <v>7.093</v>
      </c>
      <c r="F280" s="18">
        <f t="shared" ref="F280:H280" si="49">SUM(F278:F279)</f>
        <v>13.377000000000001</v>
      </c>
      <c r="G280" s="18">
        <f t="shared" si="49"/>
        <v>34.457000000000001</v>
      </c>
      <c r="H280" s="18">
        <f t="shared" si="49"/>
        <v>289.53999999999996</v>
      </c>
      <c r="I280" s="18"/>
      <c r="J280" s="21"/>
    </row>
    <row r="281" spans="1:10" s="6" customFormat="1" ht="60" customHeight="1" x14ac:dyDescent="0.4">
      <c r="A281" s="13" t="s">
        <v>25</v>
      </c>
      <c r="B281" s="70"/>
      <c r="C281" s="70"/>
      <c r="D281" s="14"/>
      <c r="E281" s="22"/>
      <c r="F281" s="22"/>
      <c r="G281" s="22"/>
      <c r="H281" s="22"/>
      <c r="I281" s="22"/>
      <c r="J281" s="15"/>
    </row>
    <row r="282" spans="1:10" s="6" customFormat="1" ht="60" customHeight="1" x14ac:dyDescent="0.4">
      <c r="A282" s="16"/>
      <c r="B282" s="71" t="s">
        <v>128</v>
      </c>
      <c r="C282" s="71"/>
      <c r="D282" s="20" t="s">
        <v>63</v>
      </c>
      <c r="E282" s="18">
        <v>10.199999999999999</v>
      </c>
      <c r="F282" s="18">
        <v>10.539</v>
      </c>
      <c r="G282" s="18">
        <v>13.943</v>
      </c>
      <c r="H282" s="18">
        <v>150.99700000000001</v>
      </c>
      <c r="I282" s="18">
        <v>3.0000000000000001E-3</v>
      </c>
      <c r="J282" s="19">
        <v>280</v>
      </c>
    </row>
    <row r="283" spans="1:10" s="6" customFormat="1" ht="60" customHeight="1" x14ac:dyDescent="0.4">
      <c r="A283" s="16"/>
      <c r="B283" s="71" t="s">
        <v>102</v>
      </c>
      <c r="C283" s="71"/>
      <c r="D283" s="17">
        <v>150</v>
      </c>
      <c r="E283" s="18">
        <v>3.15</v>
      </c>
      <c r="F283" s="18">
        <v>4</v>
      </c>
      <c r="G283" s="18">
        <v>23</v>
      </c>
      <c r="H283" s="18">
        <v>149.78</v>
      </c>
      <c r="I283" s="18">
        <v>3.05</v>
      </c>
      <c r="J283" s="19">
        <v>321</v>
      </c>
    </row>
    <row r="284" spans="1:10" s="6" customFormat="1" ht="60" customHeight="1" x14ac:dyDescent="0.4">
      <c r="A284" s="16"/>
      <c r="B284" s="71" t="s">
        <v>26</v>
      </c>
      <c r="C284" s="71"/>
      <c r="D284" s="17">
        <v>200</v>
      </c>
      <c r="E284" s="18"/>
      <c r="F284" s="18"/>
      <c r="G284" s="18">
        <v>1</v>
      </c>
      <c r="H284" s="18">
        <v>4</v>
      </c>
      <c r="I284" s="18"/>
      <c r="J284" s="19">
        <v>410</v>
      </c>
    </row>
    <row r="285" spans="1:10" s="6" customFormat="1" ht="60" customHeight="1" x14ac:dyDescent="0.4">
      <c r="A285" s="16"/>
      <c r="B285" s="71" t="s">
        <v>110</v>
      </c>
      <c r="C285" s="71"/>
      <c r="D285" s="17">
        <v>100</v>
      </c>
      <c r="E285" s="18">
        <v>1</v>
      </c>
      <c r="F285" s="18"/>
      <c r="G285" s="18">
        <v>14</v>
      </c>
      <c r="H285" s="18">
        <v>60</v>
      </c>
      <c r="I285" s="18">
        <v>11.03</v>
      </c>
      <c r="J285" s="19">
        <v>386</v>
      </c>
    </row>
    <row r="286" spans="1:10" s="6" customFormat="1" ht="60" customHeight="1" x14ac:dyDescent="0.4">
      <c r="A286" s="16"/>
      <c r="B286" s="71" t="s">
        <v>51</v>
      </c>
      <c r="C286" s="71"/>
      <c r="D286" s="23">
        <v>25</v>
      </c>
      <c r="E286" s="18">
        <v>1</v>
      </c>
      <c r="F286" s="18">
        <v>0.5</v>
      </c>
      <c r="G286" s="18">
        <v>11</v>
      </c>
      <c r="H286" s="18">
        <v>52.5</v>
      </c>
      <c r="I286" s="18"/>
      <c r="J286" s="19">
        <v>1</v>
      </c>
    </row>
    <row r="287" spans="1:10" s="6" customFormat="1" ht="60" customHeight="1" x14ac:dyDescent="0.35">
      <c r="A287" s="72" t="s">
        <v>27</v>
      </c>
      <c r="B287" s="73"/>
      <c r="C287" s="73"/>
      <c r="D287" s="73"/>
      <c r="E287" s="18">
        <f>SUM(E282:E286)</f>
        <v>15.35</v>
      </c>
      <c r="F287" s="18">
        <f t="shared" ref="F287:I287" si="50">SUM(F282:F286)</f>
        <v>15.039</v>
      </c>
      <c r="G287" s="18">
        <f t="shared" si="50"/>
        <v>62.942999999999998</v>
      </c>
      <c r="H287" s="18">
        <f t="shared" si="50"/>
        <v>417.27700000000004</v>
      </c>
      <c r="I287" s="18">
        <f t="shared" si="50"/>
        <v>14.082999999999998</v>
      </c>
      <c r="J287" s="21"/>
    </row>
    <row r="288" spans="1:10" s="6" customFormat="1" ht="60" customHeight="1" thickBot="1" x14ac:dyDescent="0.4">
      <c r="A288" s="75" t="s">
        <v>28</v>
      </c>
      <c r="B288" s="76"/>
      <c r="C288" s="76"/>
      <c r="D288" s="76"/>
      <c r="E288" s="24">
        <f>E287+E280+E276+E269+E266</f>
        <v>54</v>
      </c>
      <c r="F288" s="24">
        <f t="shared" ref="F288:I288" si="51">F287+F280+F276+F269+F266</f>
        <v>60</v>
      </c>
      <c r="G288" s="24">
        <f t="shared" si="51"/>
        <v>261</v>
      </c>
      <c r="H288" s="24">
        <f t="shared" si="51"/>
        <v>1800</v>
      </c>
      <c r="I288" s="24">
        <f t="shared" si="51"/>
        <v>49.999999999999993</v>
      </c>
      <c r="J288" s="25"/>
    </row>
    <row r="289" spans="1:10" s="6" customFormat="1" ht="60" customHeight="1" x14ac:dyDescent="0.4">
      <c r="A289" s="26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10" s="6" customFormat="1" ht="60" customHeight="1" x14ac:dyDescent="0.4">
      <c r="A290" s="26"/>
      <c r="B290" s="27"/>
      <c r="C290" s="27"/>
      <c r="D290" s="28" t="s">
        <v>0</v>
      </c>
      <c r="E290" s="27">
        <v>10</v>
      </c>
      <c r="F290" s="27"/>
      <c r="G290" s="27"/>
      <c r="H290" s="28"/>
      <c r="I290" s="74"/>
      <c r="J290" s="74"/>
    </row>
    <row r="291" spans="1:10" s="6" customFormat="1" ht="60" customHeight="1" thickBot="1" x14ac:dyDescent="0.45">
      <c r="A291" s="27"/>
      <c r="B291" s="27"/>
      <c r="C291" s="27"/>
      <c r="D291" s="28"/>
      <c r="E291" s="27"/>
      <c r="F291" s="27"/>
      <c r="G291" s="27"/>
      <c r="H291" s="28"/>
      <c r="I291" s="74"/>
      <c r="J291" s="74"/>
    </row>
    <row r="292" spans="1:10" s="4" customFormat="1" ht="60" customHeight="1" x14ac:dyDescent="0.35">
      <c r="A292" s="61" t="s">
        <v>1</v>
      </c>
      <c r="B292" s="63" t="s">
        <v>2</v>
      </c>
      <c r="C292" s="63"/>
      <c r="D292" s="63" t="s">
        <v>3</v>
      </c>
      <c r="E292" s="67" t="s">
        <v>4</v>
      </c>
      <c r="F292" s="67"/>
      <c r="G292" s="67"/>
      <c r="H292" s="63" t="s">
        <v>5</v>
      </c>
      <c r="I292" s="63" t="s">
        <v>6</v>
      </c>
      <c r="J292" s="68" t="s">
        <v>7</v>
      </c>
    </row>
    <row r="293" spans="1:10" s="4" customFormat="1" ht="60" customHeight="1" x14ac:dyDescent="0.35">
      <c r="A293" s="62"/>
      <c r="B293" s="64"/>
      <c r="C293" s="65"/>
      <c r="D293" s="66"/>
      <c r="E293" s="12" t="s">
        <v>8</v>
      </c>
      <c r="F293" s="12" t="s">
        <v>9</v>
      </c>
      <c r="G293" s="12" t="s">
        <v>10</v>
      </c>
      <c r="H293" s="66"/>
      <c r="I293" s="66"/>
      <c r="J293" s="69"/>
    </row>
    <row r="294" spans="1:10" s="6" customFormat="1" ht="60" customHeight="1" x14ac:dyDescent="0.4">
      <c r="A294" s="13" t="s">
        <v>11</v>
      </c>
      <c r="B294" s="70"/>
      <c r="C294" s="70"/>
      <c r="D294" s="14"/>
      <c r="E294" s="14"/>
      <c r="F294" s="14"/>
      <c r="G294" s="14"/>
      <c r="H294" s="14"/>
      <c r="I294" s="14"/>
      <c r="J294" s="15"/>
    </row>
    <row r="295" spans="1:10" s="6" customFormat="1" ht="60" customHeight="1" x14ac:dyDescent="0.4">
      <c r="A295" s="16"/>
      <c r="B295" s="71" t="s">
        <v>103</v>
      </c>
      <c r="C295" s="71"/>
      <c r="D295" s="17">
        <v>150</v>
      </c>
      <c r="E295" s="18">
        <v>6.7329999999999997</v>
      </c>
      <c r="F295" s="18">
        <v>5.0199999999999996</v>
      </c>
      <c r="G295" s="18">
        <v>4.0119999999999996</v>
      </c>
      <c r="H295" s="18">
        <v>84.46</v>
      </c>
      <c r="I295" s="18">
        <v>1.41</v>
      </c>
      <c r="J295" s="19">
        <v>20</v>
      </c>
    </row>
    <row r="296" spans="1:10" s="6" customFormat="1" ht="60" customHeight="1" x14ac:dyDescent="0.4">
      <c r="A296" s="16"/>
      <c r="B296" s="71" t="s">
        <v>30</v>
      </c>
      <c r="C296" s="71"/>
      <c r="D296" s="17">
        <v>200</v>
      </c>
      <c r="E296" s="18">
        <v>2.02</v>
      </c>
      <c r="F296" s="18">
        <v>1.46</v>
      </c>
      <c r="G296" s="18">
        <v>14</v>
      </c>
      <c r="H296" s="18">
        <v>77.14</v>
      </c>
      <c r="I296" s="18"/>
      <c r="J296" s="19">
        <v>397</v>
      </c>
    </row>
    <row r="297" spans="1:10" s="6" customFormat="1" ht="60" customHeight="1" x14ac:dyDescent="0.4">
      <c r="A297" s="16"/>
      <c r="B297" s="71" t="s">
        <v>97</v>
      </c>
      <c r="C297" s="71"/>
      <c r="D297" s="20" t="s">
        <v>54</v>
      </c>
      <c r="E297" s="18">
        <v>5</v>
      </c>
      <c r="F297" s="18">
        <v>8</v>
      </c>
      <c r="G297" s="18">
        <v>25</v>
      </c>
      <c r="H297" s="18">
        <v>192</v>
      </c>
      <c r="I297" s="18">
        <v>7.0000000000000007E-2</v>
      </c>
      <c r="J297" s="19">
        <v>3</v>
      </c>
    </row>
    <row r="298" spans="1:10" s="6" customFormat="1" ht="60" customHeight="1" x14ac:dyDescent="0.35">
      <c r="A298" s="72" t="s">
        <v>16</v>
      </c>
      <c r="B298" s="73"/>
      <c r="C298" s="73"/>
      <c r="D298" s="73"/>
      <c r="E298" s="18">
        <f>SUM(E295:E297)</f>
        <v>13.753</v>
      </c>
      <c r="F298" s="18">
        <f t="shared" ref="F298:I298" si="52">SUM(F295:F297)</f>
        <v>14.48</v>
      </c>
      <c r="G298" s="18">
        <f t="shared" si="52"/>
        <v>43.012</v>
      </c>
      <c r="H298" s="18">
        <f t="shared" si="52"/>
        <v>353.6</v>
      </c>
      <c r="I298" s="18">
        <f t="shared" si="52"/>
        <v>1.48</v>
      </c>
      <c r="J298" s="21"/>
    </row>
    <row r="299" spans="1:10" s="6" customFormat="1" ht="60" customHeight="1" x14ac:dyDescent="0.4">
      <c r="A299" s="13" t="s">
        <v>17</v>
      </c>
      <c r="B299" s="70"/>
      <c r="C299" s="70"/>
      <c r="D299" s="14"/>
      <c r="E299" s="22"/>
      <c r="F299" s="22"/>
      <c r="G299" s="22"/>
      <c r="H299" s="22"/>
      <c r="I299" s="22"/>
      <c r="J299" s="15"/>
    </row>
    <row r="300" spans="1:10" s="6" customFormat="1" ht="60" customHeight="1" x14ac:dyDescent="0.4">
      <c r="A300" s="16"/>
      <c r="B300" s="71" t="s">
        <v>105</v>
      </c>
      <c r="C300" s="71"/>
      <c r="D300" s="17">
        <v>180</v>
      </c>
      <c r="E300" s="18">
        <v>4.5</v>
      </c>
      <c r="F300" s="18">
        <v>4.5</v>
      </c>
      <c r="G300" s="18">
        <v>14.4</v>
      </c>
      <c r="H300" s="18">
        <v>127.5</v>
      </c>
      <c r="I300" s="18"/>
      <c r="J300" s="19">
        <v>401</v>
      </c>
    </row>
    <row r="301" spans="1:10" s="6" customFormat="1" ht="60" customHeight="1" x14ac:dyDescent="0.35">
      <c r="A301" s="72" t="s">
        <v>18</v>
      </c>
      <c r="B301" s="73"/>
      <c r="C301" s="73"/>
      <c r="D301" s="73"/>
      <c r="E301" s="18">
        <f>SUM(E300)</f>
        <v>4.5</v>
      </c>
      <c r="F301" s="18">
        <f t="shared" ref="F301:H301" si="53">SUM(F300)</f>
        <v>4.5</v>
      </c>
      <c r="G301" s="18">
        <f t="shared" si="53"/>
        <v>14.4</v>
      </c>
      <c r="H301" s="18">
        <f t="shared" si="53"/>
        <v>127.5</v>
      </c>
      <c r="I301" s="18"/>
      <c r="J301" s="21"/>
    </row>
    <row r="302" spans="1:10" s="6" customFormat="1" ht="60" customHeight="1" x14ac:dyDescent="0.4">
      <c r="A302" s="13" t="s">
        <v>19</v>
      </c>
      <c r="B302" s="70"/>
      <c r="C302" s="70"/>
      <c r="D302" s="14"/>
      <c r="E302" s="22"/>
      <c r="F302" s="22"/>
      <c r="G302" s="22"/>
      <c r="H302" s="22"/>
      <c r="I302" s="22"/>
      <c r="J302" s="15"/>
    </row>
    <row r="303" spans="1:10" s="6" customFormat="1" ht="60" customHeight="1" x14ac:dyDescent="0.4">
      <c r="A303" s="16"/>
      <c r="B303" s="71" t="s">
        <v>129</v>
      </c>
      <c r="C303" s="71"/>
      <c r="D303" s="17">
        <v>200</v>
      </c>
      <c r="E303" s="18">
        <v>4.2699999999999996</v>
      </c>
      <c r="F303" s="18">
        <v>5.08</v>
      </c>
      <c r="G303" s="18">
        <v>15.135999999999999</v>
      </c>
      <c r="H303" s="18">
        <v>134.19999999999999</v>
      </c>
      <c r="I303" s="18">
        <v>8.6530000000000005</v>
      </c>
      <c r="J303" s="19">
        <v>58</v>
      </c>
    </row>
    <row r="304" spans="1:10" s="6" customFormat="1" ht="60" customHeight="1" x14ac:dyDescent="0.4">
      <c r="A304" s="16"/>
      <c r="B304" s="71" t="s">
        <v>130</v>
      </c>
      <c r="C304" s="71"/>
      <c r="D304" s="20" t="s">
        <v>50</v>
      </c>
      <c r="E304" s="18">
        <v>8.5030000000000001</v>
      </c>
      <c r="F304" s="18">
        <v>5.0110000000000001</v>
      </c>
      <c r="G304" s="18">
        <v>15.430999999999999</v>
      </c>
      <c r="H304" s="18">
        <v>140.72399999999999</v>
      </c>
      <c r="I304" s="18">
        <v>0.95099999999999996</v>
      </c>
      <c r="J304" s="19">
        <v>408</v>
      </c>
    </row>
    <row r="305" spans="1:10" s="6" customFormat="1" ht="60" customHeight="1" x14ac:dyDescent="0.4">
      <c r="A305" s="16"/>
      <c r="B305" s="71" t="s">
        <v>131</v>
      </c>
      <c r="C305" s="71"/>
      <c r="D305" s="17">
        <v>130</v>
      </c>
      <c r="E305" s="18">
        <v>2.8</v>
      </c>
      <c r="F305" s="18">
        <v>4.57</v>
      </c>
      <c r="G305" s="18">
        <v>26</v>
      </c>
      <c r="H305" s="18">
        <v>156.33000000000001</v>
      </c>
      <c r="I305" s="18"/>
      <c r="J305" s="19">
        <v>205</v>
      </c>
    </row>
    <row r="306" spans="1:10" s="6" customFormat="1" ht="60" customHeight="1" x14ac:dyDescent="0.4">
      <c r="A306" s="16"/>
      <c r="B306" s="71" t="s">
        <v>82</v>
      </c>
      <c r="C306" s="71"/>
      <c r="D306" s="17">
        <v>200</v>
      </c>
      <c r="E306" s="18">
        <v>2.1000000000000001E-2</v>
      </c>
      <c r="F306" s="18"/>
      <c r="G306" s="18">
        <v>18</v>
      </c>
      <c r="H306" s="18">
        <v>72</v>
      </c>
      <c r="I306" s="18">
        <v>29.116</v>
      </c>
      <c r="J306" s="19">
        <v>398</v>
      </c>
    </row>
    <row r="307" spans="1:10" s="6" customFormat="1" ht="60" customHeight="1" x14ac:dyDescent="0.4">
      <c r="A307" s="16"/>
      <c r="B307" s="71" t="s">
        <v>34</v>
      </c>
      <c r="C307" s="71"/>
      <c r="D307" s="23">
        <v>50</v>
      </c>
      <c r="E307" s="18">
        <v>1.2</v>
      </c>
      <c r="F307" s="18">
        <v>0.23</v>
      </c>
      <c r="G307" s="18">
        <v>22</v>
      </c>
      <c r="H307" s="18">
        <v>95</v>
      </c>
      <c r="I307" s="18"/>
      <c r="J307" s="19">
        <v>1</v>
      </c>
    </row>
    <row r="308" spans="1:10" s="6" customFormat="1" ht="60" customHeight="1" x14ac:dyDescent="0.35">
      <c r="A308" s="72" t="s">
        <v>21</v>
      </c>
      <c r="B308" s="73"/>
      <c r="C308" s="73"/>
      <c r="D308" s="73"/>
      <c r="E308" s="18">
        <f>SUM(E303:E307)</f>
        <v>16.794</v>
      </c>
      <c r="F308" s="18">
        <f t="shared" ref="F308:I308" si="54">SUM(F303:F307)</f>
        <v>14.891000000000002</v>
      </c>
      <c r="G308" s="18">
        <f t="shared" si="54"/>
        <v>96.567000000000007</v>
      </c>
      <c r="H308" s="18">
        <f t="shared" si="54"/>
        <v>598.25400000000002</v>
      </c>
      <c r="I308" s="18">
        <f t="shared" si="54"/>
        <v>38.72</v>
      </c>
      <c r="J308" s="21"/>
    </row>
    <row r="309" spans="1:10" s="6" customFormat="1" ht="60" customHeight="1" x14ac:dyDescent="0.4">
      <c r="A309" s="13" t="s">
        <v>22</v>
      </c>
      <c r="B309" s="70"/>
      <c r="C309" s="70"/>
      <c r="D309" s="14"/>
      <c r="E309" s="22"/>
      <c r="F309" s="22"/>
      <c r="G309" s="22"/>
      <c r="H309" s="22"/>
      <c r="I309" s="22"/>
      <c r="J309" s="15"/>
    </row>
    <row r="310" spans="1:10" s="6" customFormat="1" ht="60" customHeight="1" x14ac:dyDescent="0.4">
      <c r="A310" s="16"/>
      <c r="B310" s="71" t="s">
        <v>64</v>
      </c>
      <c r="C310" s="71"/>
      <c r="D310" s="23">
        <v>75</v>
      </c>
      <c r="E310" s="18">
        <v>4.59</v>
      </c>
      <c r="F310" s="18">
        <v>6.8049999999999997</v>
      </c>
      <c r="G310" s="18">
        <v>32</v>
      </c>
      <c r="H310" s="18">
        <v>203.56</v>
      </c>
      <c r="I310" s="18"/>
      <c r="J310" s="19">
        <v>496</v>
      </c>
    </row>
    <row r="311" spans="1:10" s="6" customFormat="1" ht="60" customHeight="1" x14ac:dyDescent="0.4">
      <c r="A311" s="16"/>
      <c r="B311" s="71" t="s">
        <v>40</v>
      </c>
      <c r="C311" s="71"/>
      <c r="D311" s="17">
        <v>200</v>
      </c>
      <c r="E311" s="18">
        <v>1.4</v>
      </c>
      <c r="F311" s="18">
        <v>2.5</v>
      </c>
      <c r="G311" s="18">
        <v>8</v>
      </c>
      <c r="H311" s="18">
        <v>60.1</v>
      </c>
      <c r="I311" s="18"/>
      <c r="J311" s="19">
        <v>413</v>
      </c>
    </row>
    <row r="312" spans="1:10" s="6" customFormat="1" ht="60" customHeight="1" x14ac:dyDescent="0.35">
      <c r="A312" s="72" t="s">
        <v>24</v>
      </c>
      <c r="B312" s="73"/>
      <c r="C312" s="73"/>
      <c r="D312" s="73"/>
      <c r="E312" s="18">
        <f>SUM(E310:E311)</f>
        <v>5.99</v>
      </c>
      <c r="F312" s="18">
        <f t="shared" ref="F312:H312" si="55">SUM(F310:F311)</f>
        <v>9.3049999999999997</v>
      </c>
      <c r="G312" s="18">
        <f t="shared" si="55"/>
        <v>40</v>
      </c>
      <c r="H312" s="18">
        <f t="shared" si="55"/>
        <v>263.66000000000003</v>
      </c>
      <c r="I312" s="18"/>
      <c r="J312" s="21"/>
    </row>
    <row r="313" spans="1:10" s="6" customFormat="1" ht="60" customHeight="1" x14ac:dyDescent="0.4">
      <c r="A313" s="13" t="s">
        <v>25</v>
      </c>
      <c r="B313" s="70"/>
      <c r="C313" s="70"/>
      <c r="D313" s="14"/>
      <c r="E313" s="22"/>
      <c r="F313" s="22"/>
      <c r="G313" s="22"/>
      <c r="H313" s="22"/>
      <c r="I313" s="22"/>
      <c r="J313" s="15"/>
    </row>
    <row r="314" spans="1:10" s="6" customFormat="1" ht="60" customHeight="1" x14ac:dyDescent="0.4">
      <c r="A314" s="16"/>
      <c r="B314" s="71" t="s">
        <v>132</v>
      </c>
      <c r="C314" s="71"/>
      <c r="D314" s="17">
        <v>80</v>
      </c>
      <c r="E314" s="18">
        <v>8.5229999999999997</v>
      </c>
      <c r="F314" s="18">
        <v>8.3640000000000008</v>
      </c>
      <c r="G314" s="18">
        <v>7.4409999999999998</v>
      </c>
      <c r="H314" s="18">
        <v>141.02600000000001</v>
      </c>
      <c r="I314" s="18"/>
      <c r="J314" s="19">
        <v>286</v>
      </c>
    </row>
    <row r="315" spans="1:10" s="6" customFormat="1" ht="60" customHeight="1" x14ac:dyDescent="0.4">
      <c r="A315" s="16"/>
      <c r="B315" s="71" t="s">
        <v>35</v>
      </c>
      <c r="C315" s="71"/>
      <c r="D315" s="17">
        <v>150</v>
      </c>
      <c r="E315" s="18">
        <v>3.54</v>
      </c>
      <c r="F315" s="18">
        <v>6.32</v>
      </c>
      <c r="G315" s="18">
        <v>26.38</v>
      </c>
      <c r="H315" s="18">
        <v>174.56</v>
      </c>
      <c r="I315" s="18"/>
      <c r="J315" s="19">
        <v>179</v>
      </c>
    </row>
    <row r="316" spans="1:10" s="6" customFormat="1" ht="60" customHeight="1" x14ac:dyDescent="0.4">
      <c r="A316" s="16"/>
      <c r="B316" s="71" t="s">
        <v>34</v>
      </c>
      <c r="C316" s="71"/>
      <c r="D316" s="23">
        <v>25</v>
      </c>
      <c r="E316" s="18">
        <v>0.6</v>
      </c>
      <c r="F316" s="18"/>
      <c r="G316" s="18">
        <v>13.2</v>
      </c>
      <c r="H316" s="18">
        <v>51.2</v>
      </c>
      <c r="I316" s="18"/>
      <c r="J316" s="19">
        <v>1</v>
      </c>
    </row>
    <row r="317" spans="1:10" s="6" customFormat="1" ht="60" customHeight="1" x14ac:dyDescent="0.4">
      <c r="A317" s="16"/>
      <c r="B317" s="71" t="s">
        <v>121</v>
      </c>
      <c r="C317" s="71"/>
      <c r="D317" s="17">
        <v>30</v>
      </c>
      <c r="E317" s="18">
        <v>0.3</v>
      </c>
      <c r="F317" s="18">
        <v>2.14</v>
      </c>
      <c r="G317" s="18">
        <v>9</v>
      </c>
      <c r="H317" s="18">
        <v>46.2</v>
      </c>
      <c r="I317" s="18">
        <v>9.8000000000000007</v>
      </c>
      <c r="J317" s="19">
        <v>348</v>
      </c>
    </row>
    <row r="318" spans="1:10" s="6" customFormat="1" ht="60" customHeight="1" x14ac:dyDescent="0.4">
      <c r="A318" s="16"/>
      <c r="B318" s="71" t="s">
        <v>56</v>
      </c>
      <c r="C318" s="71"/>
      <c r="D318" s="17">
        <v>200</v>
      </c>
      <c r="E318" s="18"/>
      <c r="F318" s="18"/>
      <c r="G318" s="18">
        <v>11</v>
      </c>
      <c r="H318" s="18">
        <v>44</v>
      </c>
      <c r="I318" s="18"/>
      <c r="J318" s="19">
        <v>411</v>
      </c>
    </row>
    <row r="319" spans="1:10" s="6" customFormat="1" ht="60" customHeight="1" x14ac:dyDescent="0.35">
      <c r="A319" s="72" t="s">
        <v>27</v>
      </c>
      <c r="B319" s="73"/>
      <c r="C319" s="73"/>
      <c r="D319" s="73"/>
      <c r="E319" s="18">
        <f>SUM(E314:E318)</f>
        <v>12.962999999999999</v>
      </c>
      <c r="F319" s="18">
        <f t="shared" ref="F319:I319" si="56">SUM(F314:F318)</f>
        <v>16.824000000000002</v>
      </c>
      <c r="G319" s="18">
        <f t="shared" si="56"/>
        <v>67.021000000000001</v>
      </c>
      <c r="H319" s="18">
        <f t="shared" si="56"/>
        <v>456.98599999999999</v>
      </c>
      <c r="I319" s="18">
        <f t="shared" si="56"/>
        <v>9.8000000000000007</v>
      </c>
      <c r="J319" s="21"/>
    </row>
    <row r="320" spans="1:10" s="4" customFormat="1" ht="60" customHeight="1" thickBot="1" x14ac:dyDescent="0.4">
      <c r="A320" s="75" t="s">
        <v>28</v>
      </c>
      <c r="B320" s="76"/>
      <c r="C320" s="76"/>
      <c r="D320" s="76"/>
      <c r="E320" s="24">
        <f>E319+E312+E308+E301+E298</f>
        <v>54</v>
      </c>
      <c r="F320" s="24">
        <f t="shared" ref="F320:I320" si="57">F319+F312+F308+F301+F298</f>
        <v>60</v>
      </c>
      <c r="G320" s="24">
        <f t="shared" si="57"/>
        <v>261</v>
      </c>
      <c r="H320" s="24">
        <f t="shared" si="57"/>
        <v>1800</v>
      </c>
      <c r="I320" s="24">
        <f t="shared" si="57"/>
        <v>49.999999999999993</v>
      </c>
      <c r="J320" s="25"/>
    </row>
    <row r="321" spans="1:10" s="6" customFormat="1" ht="73.5" customHeight="1" x14ac:dyDescent="0.35">
      <c r="A321" s="77" t="s">
        <v>65</v>
      </c>
      <c r="B321" s="78"/>
      <c r="C321" s="78"/>
      <c r="D321" s="78"/>
      <c r="E321" s="30">
        <f>E320+E288+E256+E225+E192+E161+E131+E99+E67+E35</f>
        <v>540</v>
      </c>
      <c r="F321" s="30">
        <f t="shared" ref="F321:I321" si="58">F320+F288+F256+F225+F192+F161+F131+F99+F67+F35</f>
        <v>600</v>
      </c>
      <c r="G321" s="30">
        <f t="shared" si="58"/>
        <v>2610</v>
      </c>
      <c r="H321" s="30">
        <f t="shared" si="58"/>
        <v>18000</v>
      </c>
      <c r="I321" s="30">
        <f t="shared" si="58"/>
        <v>500</v>
      </c>
      <c r="J321" s="31"/>
    </row>
    <row r="322" spans="1:10" s="6" customFormat="1" ht="80.25" customHeight="1" x14ac:dyDescent="0.35">
      <c r="A322" s="72" t="s">
        <v>66</v>
      </c>
      <c r="B322" s="73"/>
      <c r="C322" s="73"/>
      <c r="D322" s="73"/>
      <c r="E322" s="32">
        <f>E321/10</f>
        <v>54</v>
      </c>
      <c r="F322" s="32">
        <f t="shared" ref="F322:I322" si="59">F321/10</f>
        <v>60</v>
      </c>
      <c r="G322" s="32">
        <f t="shared" si="59"/>
        <v>261</v>
      </c>
      <c r="H322" s="32">
        <f t="shared" si="59"/>
        <v>1800</v>
      </c>
      <c r="I322" s="32">
        <f t="shared" si="59"/>
        <v>50</v>
      </c>
      <c r="J322" s="21"/>
    </row>
    <row r="323" spans="1:10" s="6" customFormat="1" ht="90" customHeight="1" x14ac:dyDescent="0.4">
      <c r="A323" s="79" t="s">
        <v>67</v>
      </c>
      <c r="B323" s="80"/>
      <c r="C323" s="80"/>
      <c r="D323" s="80"/>
      <c r="E323" s="33">
        <v>12</v>
      </c>
      <c r="F323" s="33">
        <v>29</v>
      </c>
      <c r="G323" s="33">
        <v>59</v>
      </c>
      <c r="H323" s="34"/>
      <c r="I323" s="34"/>
      <c r="J323" s="35"/>
    </row>
    <row r="324" spans="1:10" s="6" customFormat="1" ht="84.75" customHeight="1" x14ac:dyDescent="0.45">
      <c r="A324" s="36" t="s">
        <v>73</v>
      </c>
      <c r="B324" s="37"/>
      <c r="C324" s="37" t="s">
        <v>74</v>
      </c>
      <c r="D324" s="37"/>
      <c r="E324" s="38"/>
      <c r="F324" s="38"/>
      <c r="G324" s="38"/>
      <c r="H324" s="39"/>
      <c r="I324" s="39"/>
      <c r="J324" s="40"/>
    </row>
    <row r="325" spans="1:10" s="6" customFormat="1" ht="87" customHeight="1" x14ac:dyDescent="0.45">
      <c r="A325" s="36" t="s">
        <v>75</v>
      </c>
      <c r="B325" s="37"/>
      <c r="C325" s="37"/>
      <c r="D325" s="37"/>
      <c r="E325" s="38"/>
      <c r="F325" s="38"/>
      <c r="G325" s="38"/>
      <c r="H325" s="39"/>
      <c r="I325" s="39"/>
      <c r="J325" s="40"/>
    </row>
    <row r="326" spans="1:10" s="6" customFormat="1" ht="93.75" customHeight="1" x14ac:dyDescent="0.45">
      <c r="A326" s="41" t="s">
        <v>76</v>
      </c>
      <c r="B326" s="37"/>
      <c r="C326" s="37"/>
      <c r="D326" s="37"/>
      <c r="E326" s="38"/>
      <c r="F326" s="38"/>
      <c r="G326" s="38"/>
      <c r="H326" s="39"/>
      <c r="I326" s="39"/>
      <c r="J326" s="40"/>
    </row>
    <row r="327" spans="1:10" s="6" customFormat="1" ht="78.75" customHeight="1" x14ac:dyDescent="0.45">
      <c r="A327" s="41" t="s">
        <v>77</v>
      </c>
      <c r="B327" s="37"/>
      <c r="C327" s="37"/>
      <c r="D327" s="37"/>
      <c r="E327" s="42"/>
      <c r="F327" s="42"/>
      <c r="G327" s="42"/>
      <c r="H327" s="43"/>
      <c r="I327" s="43"/>
      <c r="J327" s="40"/>
    </row>
    <row r="328" spans="1:10" s="6" customFormat="1" ht="93.75" customHeight="1" thickBot="1" x14ac:dyDescent="0.5">
      <c r="A328" s="44" t="s">
        <v>78</v>
      </c>
      <c r="B328" s="45"/>
      <c r="C328" s="45"/>
      <c r="D328" s="45"/>
      <c r="E328" s="46"/>
      <c r="F328" s="46"/>
      <c r="G328" s="46"/>
      <c r="H328" s="47"/>
      <c r="I328" s="47"/>
      <c r="J328" s="48"/>
    </row>
    <row r="329" spans="1:10" s="6" customFormat="1" ht="45" customHeight="1" x14ac:dyDescent="0.4">
      <c r="A329" s="27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s="6" customFormat="1" ht="35.1" customHeight="1" x14ac:dyDescent="0.4">
      <c r="A330" s="27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s="6" customFormat="1" ht="35.1" customHeight="1" x14ac:dyDescent="0.35">
      <c r="A331" s="4"/>
      <c r="B331" s="4"/>
      <c r="C331" s="4"/>
      <c r="D331" s="4"/>
      <c r="E331" s="4"/>
      <c r="F331" s="4"/>
      <c r="G331" s="4"/>
      <c r="H331" s="4"/>
      <c r="I331" s="4"/>
      <c r="J331" s="4"/>
    </row>
  </sheetData>
  <mergeCells count="358">
    <mergeCell ref="A322:D322"/>
    <mergeCell ref="A323:D323"/>
    <mergeCell ref="A312:D312"/>
    <mergeCell ref="B313:C313"/>
    <mergeCell ref="B314:C314"/>
    <mergeCell ref="B315:C315"/>
    <mergeCell ref="B316:C316"/>
    <mergeCell ref="B317:C317"/>
    <mergeCell ref="B318:C318"/>
    <mergeCell ref="A319:D319"/>
    <mergeCell ref="A320:D320"/>
    <mergeCell ref="B304:C304"/>
    <mergeCell ref="B305:C305"/>
    <mergeCell ref="B306:C306"/>
    <mergeCell ref="B307:C307"/>
    <mergeCell ref="A308:D308"/>
    <mergeCell ref="B309:C309"/>
    <mergeCell ref="B310:C310"/>
    <mergeCell ref="B311:C311"/>
    <mergeCell ref="A321:D321"/>
    <mergeCell ref="B295:C295"/>
    <mergeCell ref="B296:C296"/>
    <mergeCell ref="B297:C297"/>
    <mergeCell ref="A298:D298"/>
    <mergeCell ref="B299:C299"/>
    <mergeCell ref="B300:C300"/>
    <mergeCell ref="A301:D301"/>
    <mergeCell ref="B302:C302"/>
    <mergeCell ref="B303:C303"/>
    <mergeCell ref="I291:J291"/>
    <mergeCell ref="A292:A293"/>
    <mergeCell ref="B292:C293"/>
    <mergeCell ref="D292:D293"/>
    <mergeCell ref="E292:G292"/>
    <mergeCell ref="H292:H293"/>
    <mergeCell ref="I292:I293"/>
    <mergeCell ref="J292:J293"/>
    <mergeCell ref="B294:C294"/>
    <mergeCell ref="B281:C281"/>
    <mergeCell ref="B282:C282"/>
    <mergeCell ref="B283:C283"/>
    <mergeCell ref="B284:C284"/>
    <mergeCell ref="B285:C285"/>
    <mergeCell ref="B286:C286"/>
    <mergeCell ref="A287:D287"/>
    <mergeCell ref="A288:D288"/>
    <mergeCell ref="I290:J290"/>
    <mergeCell ref="B272:C272"/>
    <mergeCell ref="B273:C273"/>
    <mergeCell ref="B274:C274"/>
    <mergeCell ref="B275:C275"/>
    <mergeCell ref="A276:D276"/>
    <mergeCell ref="B277:C277"/>
    <mergeCell ref="B278:C278"/>
    <mergeCell ref="B279:C279"/>
    <mergeCell ref="A280:D280"/>
    <mergeCell ref="B263:C263"/>
    <mergeCell ref="B264:C264"/>
    <mergeCell ref="B265:C265"/>
    <mergeCell ref="A266:D266"/>
    <mergeCell ref="B267:C267"/>
    <mergeCell ref="B268:C268"/>
    <mergeCell ref="A269:D269"/>
    <mergeCell ref="B270:C270"/>
    <mergeCell ref="B271:C271"/>
    <mergeCell ref="I259:J259"/>
    <mergeCell ref="A260:A261"/>
    <mergeCell ref="B260:C261"/>
    <mergeCell ref="D260:D261"/>
    <mergeCell ref="E260:G260"/>
    <mergeCell ref="H260:H261"/>
    <mergeCell ref="I260:I261"/>
    <mergeCell ref="J260:J261"/>
    <mergeCell ref="B262:C262"/>
    <mergeCell ref="B240:C240"/>
    <mergeCell ref="B241:C241"/>
    <mergeCell ref="B242:C242"/>
    <mergeCell ref="B243:C243"/>
    <mergeCell ref="A244:D244"/>
    <mergeCell ref="B245:C245"/>
    <mergeCell ref="B246:C246"/>
    <mergeCell ref="B247:C247"/>
    <mergeCell ref="I258:J258"/>
    <mergeCell ref="A248:D248"/>
    <mergeCell ref="B249:C249"/>
    <mergeCell ref="B251:C251"/>
    <mergeCell ref="B252:C252"/>
    <mergeCell ref="B253:C253"/>
    <mergeCell ref="B254:C254"/>
    <mergeCell ref="A255:D255"/>
    <mergeCell ref="A256:D256"/>
    <mergeCell ref="B250:C250"/>
    <mergeCell ref="B231:C231"/>
    <mergeCell ref="B232:C232"/>
    <mergeCell ref="B233:C233"/>
    <mergeCell ref="B234:C234"/>
    <mergeCell ref="A235:D235"/>
    <mergeCell ref="B236:C236"/>
    <mergeCell ref="B237:C237"/>
    <mergeCell ref="A238:D238"/>
    <mergeCell ref="B239:C239"/>
    <mergeCell ref="I227:J227"/>
    <mergeCell ref="I228:J228"/>
    <mergeCell ref="A229:A230"/>
    <mergeCell ref="B229:C230"/>
    <mergeCell ref="D229:D230"/>
    <mergeCell ref="E229:G229"/>
    <mergeCell ref="H229:H230"/>
    <mergeCell ref="I229:I230"/>
    <mergeCell ref="J229:J230"/>
    <mergeCell ref="B218:C218"/>
    <mergeCell ref="B219:C219"/>
    <mergeCell ref="B220:C220"/>
    <mergeCell ref="B221:C221"/>
    <mergeCell ref="B222:C222"/>
    <mergeCell ref="B223:C223"/>
    <mergeCell ref="A224:D224"/>
    <mergeCell ref="A225:D225"/>
    <mergeCell ref="B208:C208"/>
    <mergeCell ref="B210:C210"/>
    <mergeCell ref="B211:C211"/>
    <mergeCell ref="B212:C212"/>
    <mergeCell ref="A213:D213"/>
    <mergeCell ref="B214:C214"/>
    <mergeCell ref="B215:C215"/>
    <mergeCell ref="B216:C216"/>
    <mergeCell ref="A217:D217"/>
    <mergeCell ref="B209:C209"/>
    <mergeCell ref="B199:C199"/>
    <mergeCell ref="B200:C200"/>
    <mergeCell ref="B201:C201"/>
    <mergeCell ref="A202:D202"/>
    <mergeCell ref="B203:C203"/>
    <mergeCell ref="B204:C204"/>
    <mergeCell ref="A205:D205"/>
    <mergeCell ref="B206:C206"/>
    <mergeCell ref="B207:C207"/>
    <mergeCell ref="I195:J195"/>
    <mergeCell ref="A196:A197"/>
    <mergeCell ref="B196:C197"/>
    <mergeCell ref="D196:D197"/>
    <mergeCell ref="E196:G196"/>
    <mergeCell ref="H196:H197"/>
    <mergeCell ref="I196:I197"/>
    <mergeCell ref="J196:J197"/>
    <mergeCell ref="B198:C198"/>
    <mergeCell ref="B186:C186"/>
    <mergeCell ref="B187:C187"/>
    <mergeCell ref="B188:C188"/>
    <mergeCell ref="B189:C189"/>
    <mergeCell ref="B190:C190"/>
    <mergeCell ref="A191:D191"/>
    <mergeCell ref="A192:D192"/>
    <mergeCell ref="I194:J194"/>
    <mergeCell ref="B177:C177"/>
    <mergeCell ref="B178:C178"/>
    <mergeCell ref="B179:C179"/>
    <mergeCell ref="B180:C180"/>
    <mergeCell ref="A181:D181"/>
    <mergeCell ref="B182:C182"/>
    <mergeCell ref="B183:C183"/>
    <mergeCell ref="B184:C184"/>
    <mergeCell ref="A185:D185"/>
    <mergeCell ref="B168:C168"/>
    <mergeCell ref="B169:C169"/>
    <mergeCell ref="B170:C170"/>
    <mergeCell ref="A171:D171"/>
    <mergeCell ref="B172:C172"/>
    <mergeCell ref="B173:C173"/>
    <mergeCell ref="A174:D174"/>
    <mergeCell ref="B175:C175"/>
    <mergeCell ref="B176:C176"/>
    <mergeCell ref="I164:J164"/>
    <mergeCell ref="A165:A166"/>
    <mergeCell ref="B165:C166"/>
    <mergeCell ref="D165:D166"/>
    <mergeCell ref="E165:G165"/>
    <mergeCell ref="H165:H166"/>
    <mergeCell ref="I165:I166"/>
    <mergeCell ref="J165:J166"/>
    <mergeCell ref="B167:C167"/>
    <mergeCell ref="B155:C155"/>
    <mergeCell ref="B156:C156"/>
    <mergeCell ref="B157:C157"/>
    <mergeCell ref="B158:C158"/>
    <mergeCell ref="B159:C159"/>
    <mergeCell ref="A160:D160"/>
    <mergeCell ref="A161:D161"/>
    <mergeCell ref="I163:J163"/>
    <mergeCell ref="B146:C146"/>
    <mergeCell ref="B147:C147"/>
    <mergeCell ref="B148:C148"/>
    <mergeCell ref="B149:C149"/>
    <mergeCell ref="A150:D150"/>
    <mergeCell ref="B151:C151"/>
    <mergeCell ref="B152:C152"/>
    <mergeCell ref="B153:C153"/>
    <mergeCell ref="A154:D154"/>
    <mergeCell ref="B137:C137"/>
    <mergeCell ref="B138:C138"/>
    <mergeCell ref="B139:C139"/>
    <mergeCell ref="B140:C140"/>
    <mergeCell ref="A141:D141"/>
    <mergeCell ref="B142:C142"/>
    <mergeCell ref="B143:C143"/>
    <mergeCell ref="A144:D144"/>
    <mergeCell ref="B145:C145"/>
    <mergeCell ref="I133:J133"/>
    <mergeCell ref="I134:J134"/>
    <mergeCell ref="A135:A136"/>
    <mergeCell ref="B135:C136"/>
    <mergeCell ref="D135:D136"/>
    <mergeCell ref="E135:G135"/>
    <mergeCell ref="H135:H136"/>
    <mergeCell ref="I135:I136"/>
    <mergeCell ref="J135:J136"/>
    <mergeCell ref="A123:D123"/>
    <mergeCell ref="B124:C124"/>
    <mergeCell ref="B125:C125"/>
    <mergeCell ref="B126:C126"/>
    <mergeCell ref="B127:C127"/>
    <mergeCell ref="B128:C128"/>
    <mergeCell ref="B129:C129"/>
    <mergeCell ref="A130:D130"/>
    <mergeCell ref="A131:D131"/>
    <mergeCell ref="B114:C114"/>
    <mergeCell ref="B115:C115"/>
    <mergeCell ref="B116:C116"/>
    <mergeCell ref="B117:C117"/>
    <mergeCell ref="B118:C118"/>
    <mergeCell ref="A119:D119"/>
    <mergeCell ref="B120:C120"/>
    <mergeCell ref="B121:C121"/>
    <mergeCell ref="B122:C122"/>
    <mergeCell ref="B105:C105"/>
    <mergeCell ref="B106:C106"/>
    <mergeCell ref="B107:C107"/>
    <mergeCell ref="B108:C108"/>
    <mergeCell ref="A109:D109"/>
    <mergeCell ref="B110:C110"/>
    <mergeCell ref="B111:C111"/>
    <mergeCell ref="A112:D112"/>
    <mergeCell ref="B113:C113"/>
    <mergeCell ref="I101:J101"/>
    <mergeCell ref="I102:J102"/>
    <mergeCell ref="A103:A104"/>
    <mergeCell ref="B103:C104"/>
    <mergeCell ref="D103:D104"/>
    <mergeCell ref="E103:G103"/>
    <mergeCell ref="H103:H104"/>
    <mergeCell ref="I103:I104"/>
    <mergeCell ref="J103:J104"/>
    <mergeCell ref="B91:C91"/>
    <mergeCell ref="A92:D92"/>
    <mergeCell ref="B93:C93"/>
    <mergeCell ref="B94:C94"/>
    <mergeCell ref="B95:C95"/>
    <mergeCell ref="B96:C96"/>
    <mergeCell ref="B97:C97"/>
    <mergeCell ref="A98:D98"/>
    <mergeCell ref="A99:D99"/>
    <mergeCell ref="B82:C82"/>
    <mergeCell ref="B83:C83"/>
    <mergeCell ref="B84:C84"/>
    <mergeCell ref="B85:C85"/>
    <mergeCell ref="B86:C86"/>
    <mergeCell ref="B87:C87"/>
    <mergeCell ref="A88:D88"/>
    <mergeCell ref="B89:C89"/>
    <mergeCell ref="B90:C90"/>
    <mergeCell ref="B73:C73"/>
    <mergeCell ref="B74:C74"/>
    <mergeCell ref="B75:C75"/>
    <mergeCell ref="B76:C76"/>
    <mergeCell ref="A77:D77"/>
    <mergeCell ref="B78:C78"/>
    <mergeCell ref="B79:C79"/>
    <mergeCell ref="A80:D80"/>
    <mergeCell ref="B81:C81"/>
    <mergeCell ref="I69:J69"/>
    <mergeCell ref="I70:J70"/>
    <mergeCell ref="A71:A72"/>
    <mergeCell ref="B71:C72"/>
    <mergeCell ref="D71:D72"/>
    <mergeCell ref="E71:G71"/>
    <mergeCell ref="H71:H72"/>
    <mergeCell ref="I71:I72"/>
    <mergeCell ref="J71:J72"/>
    <mergeCell ref="B60:C60"/>
    <mergeCell ref="B61:C61"/>
    <mergeCell ref="B62:C62"/>
    <mergeCell ref="B63:C63"/>
    <mergeCell ref="B64:C64"/>
    <mergeCell ref="B65:C65"/>
    <mergeCell ref="A66:D66"/>
    <mergeCell ref="A67:D67"/>
    <mergeCell ref="B51:C51"/>
    <mergeCell ref="B52:C52"/>
    <mergeCell ref="B53:C53"/>
    <mergeCell ref="B54:C54"/>
    <mergeCell ref="A55:D55"/>
    <mergeCell ref="B56:C56"/>
    <mergeCell ref="B57:C57"/>
    <mergeCell ref="B58:C58"/>
    <mergeCell ref="A59:D59"/>
    <mergeCell ref="B42:C42"/>
    <mergeCell ref="B43:C43"/>
    <mergeCell ref="B44:C44"/>
    <mergeCell ref="A45:D45"/>
    <mergeCell ref="B46:C46"/>
    <mergeCell ref="B47:C47"/>
    <mergeCell ref="A48:D48"/>
    <mergeCell ref="B49:C49"/>
    <mergeCell ref="B50:C50"/>
    <mergeCell ref="I38:J38"/>
    <mergeCell ref="A39:A40"/>
    <mergeCell ref="B39:C40"/>
    <mergeCell ref="D39:D40"/>
    <mergeCell ref="E39:G39"/>
    <mergeCell ref="H39:H40"/>
    <mergeCell ref="I39:I40"/>
    <mergeCell ref="J39:J40"/>
    <mergeCell ref="B41:C41"/>
    <mergeCell ref="B29:C29"/>
    <mergeCell ref="B30:C30"/>
    <mergeCell ref="B31:C31"/>
    <mergeCell ref="B32:C32"/>
    <mergeCell ref="B33:C33"/>
    <mergeCell ref="A34:D34"/>
    <mergeCell ref="I37:J37"/>
    <mergeCell ref="B20:C20"/>
    <mergeCell ref="B21:C21"/>
    <mergeCell ref="B22:C22"/>
    <mergeCell ref="B23:C23"/>
    <mergeCell ref="A24:D24"/>
    <mergeCell ref="B25:C25"/>
    <mergeCell ref="B26:C26"/>
    <mergeCell ref="B27:C27"/>
    <mergeCell ref="A28:D28"/>
    <mergeCell ref="A35:D35"/>
    <mergeCell ref="B11:C11"/>
    <mergeCell ref="B12:C12"/>
    <mergeCell ref="B13:C13"/>
    <mergeCell ref="B14:C14"/>
    <mergeCell ref="A15:D15"/>
    <mergeCell ref="B16:C16"/>
    <mergeCell ref="B17:C17"/>
    <mergeCell ref="A18:D18"/>
    <mergeCell ref="B19:C19"/>
    <mergeCell ref="I7:J7"/>
    <mergeCell ref="I8:J8"/>
    <mergeCell ref="A9:A10"/>
    <mergeCell ref="B9:C10"/>
    <mergeCell ref="D9:D10"/>
    <mergeCell ref="E9:G9"/>
    <mergeCell ref="H9:H10"/>
    <mergeCell ref="I9:I10"/>
    <mergeCell ref="J9:J10"/>
  </mergeCells>
  <pageMargins left="0.74803149606299213" right="0.59055118110236227" top="0" bottom="0" header="0" footer="0"/>
  <pageSetup paperSize="9" scale="20" orientation="portrait" r:id="rId1"/>
  <rowBreaks count="5" manualBreakCount="5">
    <brk id="67" max="9" man="1"/>
    <brk id="131" max="9" man="1"/>
    <brk id="192" max="9" man="1"/>
    <brk id="256" max="9" man="1"/>
    <brk id="320" max="16383" man="1"/>
  </rowBreaks>
  <colBreaks count="1" manualBreakCount="1">
    <brk id="15" max="3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Кузнецова</cp:lastModifiedBy>
  <cp:lastPrinted>2023-10-10T04:38:41Z</cp:lastPrinted>
  <dcterms:modified xsi:type="dcterms:W3CDTF">2023-10-10T04:40:54Z</dcterms:modified>
</cp:coreProperties>
</file>